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B757821B-861A-45FD-8C72-741F5991DB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-т РБ 02.02.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5" i="5" l="1"/>
  <c r="G155" i="5"/>
  <c r="G153" i="5"/>
  <c r="F153" i="5"/>
  <c r="H153" i="5" s="1"/>
  <c r="G152" i="5"/>
  <c r="F152" i="5"/>
  <c r="H152" i="5" s="1"/>
  <c r="G151" i="5"/>
  <c r="F151" i="5"/>
  <c r="H151" i="5" s="1"/>
  <c r="G150" i="5"/>
  <c r="F150" i="5"/>
  <c r="H150" i="5" s="1"/>
  <c r="G149" i="5"/>
  <c r="F149" i="5"/>
  <c r="H149" i="5" s="1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G141" i="5"/>
  <c r="F141" i="5"/>
  <c r="H141" i="5" s="1"/>
  <c r="G140" i="5"/>
  <c r="F140" i="5"/>
  <c r="H140" i="5" s="1"/>
  <c r="G139" i="5"/>
  <c r="F139" i="5"/>
  <c r="H139" i="5" s="1"/>
  <c r="G138" i="5"/>
  <c r="F138" i="5"/>
  <c r="H138" i="5" s="1"/>
  <c r="G137" i="5"/>
  <c r="F137" i="5"/>
  <c r="H137" i="5" s="1"/>
  <c r="G136" i="5"/>
  <c r="F136" i="5"/>
  <c r="H136" i="5" s="1"/>
  <c r="G135" i="5"/>
  <c r="F135" i="5"/>
  <c r="H135" i="5" s="1"/>
  <c r="G134" i="5"/>
  <c r="F134" i="5"/>
  <c r="H134" i="5" s="1"/>
  <c r="G133" i="5"/>
  <c r="F133" i="5"/>
  <c r="H133" i="5" s="1"/>
  <c r="G132" i="5"/>
  <c r="F132" i="5"/>
  <c r="H132" i="5" s="1"/>
  <c r="G131" i="5"/>
  <c r="F131" i="5"/>
  <c r="H131" i="5" s="1"/>
  <c r="G130" i="5"/>
  <c r="F130" i="5"/>
  <c r="H130" i="5" s="1"/>
  <c r="G129" i="5"/>
  <c r="F129" i="5"/>
  <c r="H129" i="5" s="1"/>
  <c r="G128" i="5"/>
  <c r="F128" i="5"/>
  <c r="H128" i="5" s="1"/>
  <c r="G127" i="5"/>
  <c r="F127" i="5"/>
  <c r="H127" i="5" s="1"/>
  <c r="H126" i="5"/>
  <c r="G126" i="5"/>
  <c r="G125" i="5"/>
  <c r="F125" i="5"/>
  <c r="H125" i="5" s="1"/>
  <c r="G124" i="5"/>
  <c r="F124" i="5"/>
  <c r="H124" i="5" s="1"/>
  <c r="H122" i="5"/>
  <c r="G122" i="5"/>
  <c r="G121" i="5"/>
  <c r="F121" i="5"/>
  <c r="H121" i="5" s="1"/>
  <c r="G120" i="5"/>
  <c r="F120" i="5"/>
  <c r="H120" i="5" s="1"/>
  <c r="G119" i="5"/>
  <c r="F119" i="5"/>
  <c r="H119" i="5" s="1"/>
  <c r="H118" i="5"/>
  <c r="G118" i="5"/>
  <c r="G117" i="5"/>
  <c r="F117" i="5"/>
  <c r="H117" i="5" s="1"/>
  <c r="G116" i="5"/>
  <c r="F116" i="5"/>
  <c r="H116" i="5" s="1"/>
  <c r="G115" i="5"/>
  <c r="F115" i="5"/>
  <c r="H115" i="5" s="1"/>
  <c r="H114" i="5"/>
  <c r="G114" i="5"/>
  <c r="G113" i="5"/>
  <c r="F113" i="5"/>
  <c r="H113" i="5" s="1"/>
  <c r="G112" i="5"/>
  <c r="F112" i="5"/>
  <c r="H112" i="5" s="1"/>
  <c r="H111" i="5"/>
  <c r="G111" i="5"/>
  <c r="G110" i="5"/>
  <c r="F110" i="5"/>
  <c r="H110" i="5" s="1"/>
  <c r="G109" i="5"/>
  <c r="F109" i="5"/>
  <c r="H109" i="5" s="1"/>
  <c r="G108" i="5"/>
  <c r="F108" i="5"/>
  <c r="H108" i="5" s="1"/>
  <c r="H107" i="5"/>
  <c r="G107" i="5"/>
  <c r="G106" i="5"/>
  <c r="F106" i="5"/>
  <c r="H106" i="5" s="1"/>
  <c r="G105" i="5"/>
  <c r="F105" i="5"/>
  <c r="H105" i="5" s="1"/>
  <c r="G104" i="5"/>
  <c r="F104" i="5"/>
  <c r="H104" i="5" s="1"/>
  <c r="G103" i="5"/>
  <c r="F103" i="5"/>
  <c r="H103" i="5" s="1"/>
  <c r="G102" i="5"/>
  <c r="F102" i="5"/>
  <c r="H102" i="5" s="1"/>
  <c r="G101" i="5"/>
  <c r="F101" i="5"/>
  <c r="H101" i="5" s="1"/>
  <c r="G100" i="5"/>
  <c r="F100" i="5"/>
  <c r="H100" i="5" s="1"/>
  <c r="G99" i="5"/>
  <c r="F99" i="5"/>
  <c r="H99" i="5" s="1"/>
  <c r="G98" i="5"/>
  <c r="F98" i="5"/>
  <c r="H98" i="5" s="1"/>
  <c r="G97" i="5"/>
  <c r="F97" i="5"/>
  <c r="H97" i="5" s="1"/>
  <c r="G96" i="5"/>
  <c r="F96" i="5"/>
  <c r="H96" i="5" s="1"/>
  <c r="G95" i="5"/>
  <c r="F95" i="5"/>
  <c r="H95" i="5" s="1"/>
  <c r="G94" i="5"/>
  <c r="F94" i="5"/>
  <c r="H94" i="5" s="1"/>
  <c r="G93" i="5"/>
  <c r="F93" i="5"/>
  <c r="H93" i="5" s="1"/>
  <c r="G92" i="5"/>
  <c r="F92" i="5"/>
  <c r="H92" i="5" s="1"/>
  <c r="G91" i="5"/>
  <c r="F91" i="5"/>
  <c r="H91" i="5" s="1"/>
  <c r="G90" i="5"/>
  <c r="F90" i="5"/>
  <c r="H90" i="5" s="1"/>
  <c r="G89" i="5"/>
  <c r="F89" i="5"/>
  <c r="H89" i="5" s="1"/>
  <c r="G88" i="5"/>
  <c r="F88" i="5"/>
  <c r="H88" i="5" s="1"/>
  <c r="G87" i="5"/>
  <c r="F87" i="5"/>
  <c r="H87" i="5" s="1"/>
  <c r="H86" i="5"/>
  <c r="G86" i="5"/>
  <c r="H85" i="5"/>
  <c r="G85" i="5"/>
  <c r="H84" i="5"/>
  <c r="G84" i="5"/>
  <c r="G83" i="5"/>
  <c r="F83" i="5"/>
  <c r="H83" i="5" s="1"/>
  <c r="G82" i="5"/>
  <c r="F82" i="5"/>
  <c r="H82" i="5" s="1"/>
  <c r="G81" i="5"/>
  <c r="F81" i="5"/>
  <c r="H81" i="5" s="1"/>
  <c r="G80" i="5"/>
  <c r="F80" i="5"/>
  <c r="H80" i="5" s="1"/>
  <c r="G79" i="5"/>
  <c r="F79" i="5"/>
  <c r="H79" i="5" s="1"/>
  <c r="G78" i="5"/>
  <c r="F78" i="5"/>
  <c r="H78" i="5" s="1"/>
  <c r="G77" i="5"/>
  <c r="F77" i="5"/>
  <c r="H77" i="5" s="1"/>
  <c r="G76" i="5"/>
  <c r="F76" i="5"/>
  <c r="H76" i="5" s="1"/>
  <c r="G75" i="5"/>
  <c r="F75" i="5"/>
  <c r="H75" i="5" s="1"/>
  <c r="G73" i="5"/>
  <c r="F73" i="5"/>
  <c r="H73" i="5" s="1"/>
  <c r="G72" i="5"/>
  <c r="F72" i="5"/>
  <c r="H72" i="5" s="1"/>
  <c r="G71" i="5"/>
  <c r="F71" i="5"/>
  <c r="H71" i="5" s="1"/>
  <c r="G70" i="5"/>
  <c r="F70" i="5"/>
  <c r="H70" i="5" s="1"/>
  <c r="G69" i="5"/>
  <c r="F69" i="5"/>
  <c r="H69" i="5" s="1"/>
  <c r="G68" i="5"/>
  <c r="F68" i="5"/>
  <c r="H68" i="5" s="1"/>
  <c r="G67" i="5"/>
  <c r="F67" i="5"/>
  <c r="H67" i="5" s="1"/>
  <c r="G66" i="5"/>
  <c r="F66" i="5"/>
  <c r="H66" i="5" s="1"/>
  <c r="G65" i="5"/>
  <c r="F65" i="5"/>
  <c r="H65" i="5" s="1"/>
  <c r="G64" i="5"/>
  <c r="F64" i="5"/>
  <c r="H64" i="5" s="1"/>
  <c r="G63" i="5"/>
  <c r="F63" i="5"/>
  <c r="H63" i="5" s="1"/>
  <c r="G62" i="5"/>
  <c r="F62" i="5"/>
  <c r="H62" i="5" s="1"/>
  <c r="G61" i="5"/>
  <c r="F61" i="5"/>
  <c r="H61" i="5" s="1"/>
  <c r="G60" i="5"/>
  <c r="F60" i="5"/>
  <c r="H60" i="5" s="1"/>
  <c r="G59" i="5"/>
  <c r="F59" i="5"/>
  <c r="H59" i="5" s="1"/>
  <c r="G58" i="5"/>
  <c r="F58" i="5"/>
  <c r="H58" i="5" s="1"/>
  <c r="G57" i="5"/>
  <c r="F57" i="5"/>
  <c r="H57" i="5" s="1"/>
  <c r="G56" i="5"/>
  <c r="F56" i="5"/>
  <c r="H56" i="5" s="1"/>
  <c r="G55" i="5"/>
  <c r="F55" i="5"/>
  <c r="H55" i="5" s="1"/>
  <c r="G54" i="5"/>
  <c r="F54" i="5"/>
  <c r="H54" i="5" s="1"/>
  <c r="G52" i="5"/>
  <c r="F52" i="5"/>
  <c r="H52" i="5" s="1"/>
  <c r="G51" i="5"/>
  <c r="F51" i="5"/>
  <c r="H51" i="5" s="1"/>
  <c r="H50" i="5"/>
  <c r="G50" i="5"/>
  <c r="H49" i="5"/>
  <c r="G49" i="5"/>
  <c r="G48" i="5"/>
  <c r="F48" i="5"/>
  <c r="H48" i="5" s="1"/>
  <c r="G47" i="5"/>
  <c r="F47" i="5"/>
  <c r="H47" i="5" s="1"/>
  <c r="G46" i="5"/>
  <c r="F46" i="5"/>
  <c r="H46" i="5" s="1"/>
  <c r="G45" i="5"/>
  <c r="F45" i="5"/>
  <c r="H45" i="5" s="1"/>
  <c r="H44" i="5"/>
  <c r="G44" i="5"/>
  <c r="G43" i="5"/>
  <c r="F43" i="5"/>
  <c r="H43" i="5" s="1"/>
  <c r="G41" i="5"/>
  <c r="F41" i="5"/>
  <c r="H41" i="5" s="1"/>
  <c r="G40" i="5"/>
  <c r="F40" i="5"/>
  <c r="H40" i="5" s="1"/>
  <c r="G39" i="5"/>
  <c r="F39" i="5"/>
  <c r="H39" i="5" s="1"/>
  <c r="G38" i="5"/>
  <c r="F38" i="5"/>
  <c r="H38" i="5" s="1"/>
  <c r="G37" i="5"/>
  <c r="F37" i="5"/>
  <c r="H37" i="5" s="1"/>
  <c r="G36" i="5"/>
  <c r="F36" i="5"/>
  <c r="H36" i="5" s="1"/>
  <c r="G35" i="5"/>
  <c r="F35" i="5"/>
  <c r="H35" i="5" s="1"/>
  <c r="G34" i="5"/>
  <c r="F34" i="5"/>
  <c r="H34" i="5" s="1"/>
  <c r="G33" i="5"/>
  <c r="F33" i="5"/>
  <c r="H33" i="5" s="1"/>
  <c r="G32" i="5"/>
  <c r="F32" i="5"/>
  <c r="H32" i="5" s="1"/>
  <c r="G31" i="5"/>
  <c r="F31" i="5"/>
  <c r="H31" i="5" s="1"/>
  <c r="G30" i="5"/>
  <c r="F30" i="5"/>
  <c r="H30" i="5" s="1"/>
  <c r="G27" i="5"/>
  <c r="F27" i="5"/>
  <c r="H27" i="5" s="1"/>
  <c r="G26" i="5"/>
  <c r="F26" i="5"/>
  <c r="H26" i="5" s="1"/>
  <c r="H24" i="5"/>
  <c r="G24" i="5"/>
  <c r="G22" i="5"/>
  <c r="F22" i="5"/>
  <c r="H22" i="5" s="1"/>
  <c r="F21" i="5"/>
  <c r="H21" i="5" s="1"/>
  <c r="E21" i="5"/>
  <c r="G21" i="5" s="1"/>
  <c r="H20" i="5"/>
  <c r="G20" i="5"/>
  <c r="E18" i="5"/>
  <c r="G18" i="5" s="1"/>
  <c r="F17" i="5"/>
  <c r="H17" i="5" s="1"/>
  <c r="E17" i="5"/>
  <c r="G17" i="5" s="1"/>
  <c r="H16" i="5"/>
  <c r="G16" i="5"/>
  <c r="F18" i="5" l="1"/>
  <c r="H18" i="5" s="1"/>
</calcChain>
</file>

<file path=xl/sharedStrings.xml><?xml version="1.0" encoding="utf-8"?>
<sst xmlns="http://schemas.openxmlformats.org/spreadsheetml/2006/main" count="347" uniqueCount="318">
  <si>
    <t>УТВЕРЖДЕНО</t>
  </si>
  <si>
    <t>стоматологическая поликлиника г.Бреста"</t>
  </si>
  <si>
    <t xml:space="preserve">ПРЕЙСКУРАНТ                                                                                              </t>
  </si>
  <si>
    <t>на платные медицинские услуги по стоматологии</t>
  </si>
  <si>
    <t>(ортодонтические, зуботехнические)</t>
  </si>
  <si>
    <t>для ГРАЖДАН РБ</t>
  </si>
  <si>
    <t>№ п/п</t>
  </si>
  <si>
    <t>Наименование услуги</t>
  </si>
  <si>
    <t>Тариф, руб.</t>
  </si>
  <si>
    <t>в т.ч. НДС</t>
  </si>
  <si>
    <t>Стои-мость материа-лов, руб.</t>
  </si>
  <si>
    <t>Итого стоимость услуги, руб.</t>
  </si>
  <si>
    <t>1.1.</t>
  </si>
  <si>
    <t>1.1.1.</t>
  </si>
  <si>
    <t>1.1.2.</t>
  </si>
  <si>
    <t>1.1.3.</t>
  </si>
  <si>
    <t>1.1.5.</t>
  </si>
  <si>
    <t>1.1.6.</t>
  </si>
  <si>
    <t>1.2.</t>
  </si>
  <si>
    <t>1.4.5.</t>
  </si>
  <si>
    <t>1.4.15.</t>
  </si>
  <si>
    <t>1.4.20.</t>
  </si>
  <si>
    <t>1.4.24.</t>
  </si>
  <si>
    <t>4.1.2.</t>
  </si>
  <si>
    <t>Стоматология ортодонтическая (клиническая часть ортодонтического стоматологического лечения)</t>
  </si>
  <si>
    <t>5.1.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</si>
  <si>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</si>
  <si>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</si>
  <si>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</si>
  <si>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</si>
  <si>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</si>
  <si>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</si>
  <si>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</si>
  <si>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</si>
  <si>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5.1.10.</t>
  </si>
  <si>
    <t>5.1.11.</t>
  </si>
  <si>
    <t>5.2.</t>
  </si>
  <si>
    <t>5.2.13.</t>
  </si>
  <si>
    <t>5.2.18.</t>
  </si>
  <si>
    <t>5.2.21.</t>
  </si>
  <si>
    <t>5.2.26.</t>
  </si>
  <si>
    <t>5.3.</t>
  </si>
  <si>
    <t>5.3.3.</t>
  </si>
  <si>
    <t>5.3.4.</t>
  </si>
  <si>
    <t>5.3.5.</t>
  </si>
  <si>
    <t>5.3.6.</t>
  </si>
  <si>
    <t>5.3.7.</t>
  </si>
  <si>
    <t>5.3.8.</t>
  </si>
  <si>
    <t>5.3.9.</t>
  </si>
  <si>
    <t>5.3.10.</t>
  </si>
  <si>
    <t>5.3.11.</t>
  </si>
  <si>
    <t>5.3.12.</t>
  </si>
  <si>
    <t>5.3.13.</t>
  </si>
  <si>
    <t>5.3.14.</t>
  </si>
  <si>
    <t>5.4.</t>
  </si>
  <si>
    <t>5.4.1.</t>
  </si>
  <si>
    <t>5.4.2.</t>
  </si>
  <si>
    <t>5.4.3.</t>
  </si>
  <si>
    <t>5.4.4.</t>
  </si>
  <si>
    <t>5.4.6.</t>
  </si>
  <si>
    <t>5.4.7.</t>
  </si>
  <si>
    <t>5.4.8.</t>
  </si>
  <si>
    <t>5.4.9.</t>
  </si>
  <si>
    <t>5.4.10.</t>
  </si>
  <si>
    <t>5.4.11.</t>
  </si>
  <si>
    <t>5.4.12.</t>
  </si>
  <si>
    <t>5.4.13.</t>
  </si>
  <si>
    <t>5.4.14.</t>
  </si>
  <si>
    <t>5.4.15.</t>
  </si>
  <si>
    <t>5.4.16.</t>
  </si>
  <si>
    <t>5.4.17.</t>
  </si>
  <si>
    <t>5.4.18.</t>
  </si>
  <si>
    <t>5.4.19.</t>
  </si>
  <si>
    <t>5.4.20.</t>
  </si>
  <si>
    <t>5.4.22.</t>
  </si>
  <si>
    <t>5.4.23.</t>
  </si>
  <si>
    <t>5.4.24.</t>
  </si>
  <si>
    <t>5.4.25.</t>
  </si>
  <si>
    <t>5.4.26.</t>
  </si>
  <si>
    <t>5.4.27.</t>
  </si>
  <si>
    <t>5.4.28.</t>
  </si>
  <si>
    <t>5.4.29.</t>
  </si>
  <si>
    <t>5.4.30.</t>
  </si>
  <si>
    <t>5.4.31.</t>
  </si>
  <si>
    <t>5.4.32.</t>
  </si>
  <si>
    <t>5.4.33.</t>
  </si>
  <si>
    <t>5.4.34.</t>
  </si>
  <si>
    <t>5.4.35.</t>
  </si>
  <si>
    <t>5.4.36.</t>
  </si>
  <si>
    <t>5.4.37.</t>
  </si>
  <si>
    <t>5.4.38.</t>
  </si>
  <si>
    <t>6.15.</t>
  </si>
  <si>
    <t>6.15.2.</t>
  </si>
  <si>
    <t>6.15.7.</t>
  </si>
  <si>
    <t>6.15.9.</t>
  </si>
  <si>
    <t>Основание:</t>
  </si>
  <si>
    <t>1. Указ Президента РБ  № 366 от 11 августа 2005 г. (в редакции от 21.06.2016 №228)</t>
  </si>
  <si>
    <t>Главный бухгалтер</t>
  </si>
  <si>
    <t>М.В.Янкович</t>
  </si>
  <si>
    <t>Экономист в/б</t>
  </si>
  <si>
    <t>Л.Е.Минакова</t>
  </si>
  <si>
    <t>Стоматологические обследования и консультации:</t>
  </si>
  <si>
    <t>Оценка результатов исследований:</t>
  </si>
  <si>
    <t>1.2.1.</t>
  </si>
  <si>
    <t>1.2.2.</t>
  </si>
  <si>
    <t>1.2.3.</t>
  </si>
  <si>
    <t>1.6.</t>
  </si>
  <si>
    <t>Получение оттисков челюстей:</t>
  </si>
  <si>
    <t>из альгинатной массы</t>
  </si>
  <si>
    <t>1.7.</t>
  </si>
  <si>
    <t>Отливка моделей:</t>
  </si>
  <si>
    <t>1.7.1.</t>
  </si>
  <si>
    <t>1.9.</t>
  </si>
  <si>
    <t>5.1.9.</t>
  </si>
  <si>
    <t>5.1.12.</t>
  </si>
  <si>
    <t>Съемные и несъемные ортодонтические протезы: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</si>
  <si>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</si>
  <si>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</si>
  <si>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</si>
  <si>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</si>
  <si>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</si>
  <si>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</si>
  <si>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</si>
  <si>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</si>
  <si>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</si>
  <si>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5.2.10.</t>
  </si>
  <si>
    <t>5.3.1.</t>
  </si>
  <si>
    <t>5.3.15.</t>
  </si>
  <si>
    <t>5.3.16.</t>
  </si>
  <si>
    <t>5.3.17.</t>
  </si>
  <si>
    <t>5.3.19.</t>
  </si>
  <si>
    <t>5.3.20.</t>
  </si>
  <si>
    <t>5.3.21.</t>
  </si>
  <si>
    <t>5.3.22.</t>
  </si>
  <si>
    <t>Несъемные ортодонтические аппараты:</t>
  </si>
  <si>
    <t>5.4.39.</t>
  </si>
  <si>
    <t>5.4.40.</t>
  </si>
  <si>
    <t>5.4.41.</t>
  </si>
  <si>
    <t>5.4.42.</t>
  </si>
  <si>
    <t>5.4.43.</t>
  </si>
  <si>
    <t>5.4.44.</t>
  </si>
  <si>
    <t>5.4.45.</t>
  </si>
  <si>
    <t>5.4.46.</t>
  </si>
  <si>
    <t>5.4.47.</t>
  </si>
  <si>
    <t>5.4.48.</t>
  </si>
  <si>
    <t>5.4.49.</t>
  </si>
  <si>
    <t>5.4.50.</t>
  </si>
  <si>
    <t>5.4.51.</t>
  </si>
  <si>
    <t>5.4.52.</t>
  </si>
  <si>
    <t>6.15.10</t>
  </si>
  <si>
    <t>6.15.11</t>
  </si>
  <si>
    <t>6.15.12</t>
  </si>
  <si>
    <t>6.15.13</t>
  </si>
  <si>
    <t>6.15.14</t>
  </si>
  <si>
    <t>6.15.15</t>
  </si>
  <si>
    <t>6.15.16</t>
  </si>
  <si>
    <t>6.15.17</t>
  </si>
  <si>
    <t>6.15.18</t>
  </si>
  <si>
    <t>6.15.19</t>
  </si>
  <si>
    <t>6.15.20</t>
  </si>
  <si>
    <t>6.15.21</t>
  </si>
  <si>
    <t>6.15.22</t>
  </si>
  <si>
    <t>6.15.23</t>
  </si>
  <si>
    <t>6.15.24</t>
  </si>
  <si>
    <t>6.15.25</t>
  </si>
  <si>
    <t>6.15.26</t>
  </si>
  <si>
    <t>6.15.27</t>
  </si>
  <si>
    <t>6.15.29</t>
  </si>
  <si>
    <t>6.15.30</t>
  </si>
  <si>
    <t>6.15.32</t>
  </si>
  <si>
    <t>6.15.33</t>
  </si>
  <si>
    <t>6.15.34</t>
  </si>
  <si>
    <t>6.15.35</t>
  </si>
  <si>
    <t>6.15.36</t>
  </si>
  <si>
    <t>6.15.37</t>
  </si>
  <si>
    <t>6.15.38</t>
  </si>
  <si>
    <t>5,2.20.</t>
  </si>
  <si>
    <t>6.22.8.</t>
  </si>
  <si>
    <t>Изготовление восковой композиции базиса двух-челюстного ортодонтического аппарата</t>
  </si>
  <si>
    <t>6.22.</t>
  </si>
  <si>
    <t xml:space="preserve">3. Постановление МЗ РБ № 170 от 13.11.2023 г. </t>
  </si>
  <si>
    <t xml:space="preserve">2. Постановление МЗ РБ № 109 от 07.07.2023 г. </t>
  </si>
  <si>
    <t>Осмотр пациента при первичном обращении</t>
  </si>
  <si>
    <t>Осмотр пациента при повторном обращении</t>
  </si>
  <si>
    <t>Консультация врача-стоматолога</t>
  </si>
  <si>
    <t>Дентальных рентгенограмм, панорамных (ортопан-томограмм), заключений врачей-рентгенологов по проведенным рентгенисследованиям</t>
  </si>
  <si>
    <t>Дополнительных методов исследования, медицинского фотографирования, заключений врачей-специалистов</t>
  </si>
  <si>
    <r>
      <t xml:space="preserve">Избирательное пришлифовывание </t>
    </r>
    <r>
      <rPr>
        <b/>
        <u/>
        <sz val="11"/>
        <color indexed="8"/>
        <rFont val="Times New Roman"/>
        <family val="1"/>
        <charset val="204"/>
      </rPr>
      <t>одного зуба</t>
    </r>
  </si>
  <si>
    <t>Общие ортодонтические мероприятия:</t>
  </si>
  <si>
    <t>Изготовление воскового шаблона с прикусными валиками</t>
  </si>
  <si>
    <t>Определение конструктивной окклюзии</t>
  </si>
  <si>
    <t>Обучение технике проведения массажа челюстно-лицевой области</t>
  </si>
  <si>
    <t>Контроль выполнения массажа челюстно-лицевой области</t>
  </si>
  <si>
    <t>Обучение технике проведения миотерапии челюстно-лицевой области</t>
  </si>
  <si>
    <t>Контроль выполнения миотерапии челюстно-лицевой области</t>
  </si>
  <si>
    <t>Измерение диагностических моделей одного зубного ряда</t>
  </si>
  <si>
    <t xml:space="preserve">Измерение угловых и линейных размеров боковой или передней телерентгенограммы </t>
  </si>
  <si>
    <t>Антропометрия лица</t>
  </si>
  <si>
    <t>Фотографирование лица, зубных рядов, зубов (первич)</t>
  </si>
  <si>
    <t>Фотографиров.лица, зубных рядов, зубов (повторное)</t>
  </si>
  <si>
    <t>Снятие одной ортодонтической коронки (кольца)</t>
  </si>
  <si>
    <t>Припасовка одной ортодонтической коронки (кольца)</t>
  </si>
  <si>
    <t>Сдача одной ортодонтической коронки (кольца)</t>
  </si>
  <si>
    <t>Коррекция съемного протеза</t>
  </si>
  <si>
    <t>Перебазировка съемного протеза, починка</t>
  </si>
  <si>
    <t>Получение функционального оттиска</t>
  </si>
  <si>
    <t>Припасовка индивидуальной ложки</t>
  </si>
  <si>
    <t>Определение фиксированного прикуса</t>
  </si>
  <si>
    <t>Сдача съемного протеза</t>
  </si>
  <si>
    <t>Съемные ортодонтические аппараты:</t>
  </si>
  <si>
    <t>Перебазировка съемного ортодонтического аппарата самотвердеющей пластмассой</t>
  </si>
  <si>
    <t>Примерка и фиксация стандартной подбородочной пращи с головной (шейной) фиксацией</t>
  </si>
  <si>
    <t>Примерка и установка стандартной лицевой дуги с головной (шейной) фиксацией</t>
  </si>
  <si>
    <t>Примерка и установка стандартного лицевого модуля (лицевой маски)</t>
  </si>
  <si>
    <t>Припасовка и сдача индивидуального одночелюстного ортодонтического аппарата</t>
  </si>
  <si>
    <t>Припасовка и сдача индивидуально изготовленного двухчелюстного функционального ортодонтического аппарата</t>
  </si>
  <si>
    <t>Припасовка и сдача стандартного двухчелюстного функционального ортодонтического аппарата</t>
  </si>
  <si>
    <t>Припасовка и сдача индивидуально изготовленного съемного одночелюстного ретенционного аппарата</t>
  </si>
  <si>
    <t xml:space="preserve">Припасовка и сдача индивидуально изготовленного съемного двухчелюстного ретенционного аппарата </t>
  </si>
  <si>
    <t xml:space="preserve">Припасовка и сдача съемного аппарата для расширения верхней челюсти с винтом </t>
  </si>
  <si>
    <t>Коррекция одночелюстного ортодонтического аппарата</t>
  </si>
  <si>
    <t>Активация и коррекция одного дополнительного элемента в одночелюстном ортодонтическом аппарате (пружина, изгиб, петля и другие элементы)</t>
  </si>
  <si>
    <t>Примерка и сдача аппарата с обтурирующими элемен-тами</t>
  </si>
  <si>
    <t xml:space="preserve">Установка элайнеров </t>
  </si>
  <si>
    <t xml:space="preserve">Активация при ношении элайнеров </t>
  </si>
  <si>
    <t xml:space="preserve">Снятие несъемных элементов с поверхности зуба при использовании элайнеров </t>
  </si>
  <si>
    <t>Сдача стандартного вестибуло-орального аппарата</t>
  </si>
  <si>
    <t>Апроксимальное сошлифовывание одного временного или постоянного зуба</t>
  </si>
  <si>
    <t>Наложение металлических сепарационных лигатур</t>
  </si>
  <si>
    <t>Наложение эластических сепарационных лигатур</t>
  </si>
  <si>
    <t>Уст-ка разобщ.накладки на один зуб прямым способом</t>
  </si>
  <si>
    <t>Припасовка и сдача аппарата Нансе или лингвальной дуги</t>
  </si>
  <si>
    <t>Припасовка и сдача аппарата для дистализац.моляров</t>
  </si>
  <si>
    <t>Припасовка и сдача транспалатинальных элементов</t>
  </si>
  <si>
    <t>Активация механических элементов несъемного ортодонтического аппарата</t>
  </si>
  <si>
    <t>Активация транспалатинальных элементов несъемного ортодонтического аппарата</t>
  </si>
  <si>
    <t>Активация элементов ортодонтического аппарата к ортодонтическому имплантату</t>
  </si>
  <si>
    <t>Припасовка и фиксация несъемного функционального аппарата (корректор класса II)</t>
  </si>
  <si>
    <t>Припасовка и наложение стандартного губного бампера</t>
  </si>
  <si>
    <t xml:space="preserve">Прямое позиционирование одного элем.брекет-системы </t>
  </si>
  <si>
    <t>Фиксация одного элемента брекет-системы адгезионным материалом</t>
  </si>
  <si>
    <t>Повторная фиксация одного элемента брекет-системы адгезионным материалом</t>
  </si>
  <si>
    <t xml:space="preserve">Лигирование одного брекета самогигирующей брекет-системы </t>
  </si>
  <si>
    <t>Фиксация ортодонтического замка методом прямого позиционирования</t>
  </si>
  <si>
    <t>Установка одного накусочного элемента (стандартного)</t>
  </si>
  <si>
    <t xml:space="preserve">Фиксация одной кнопки </t>
  </si>
  <si>
    <t>Установка металлической (проволочной) лигатуры на один элемент брекет-системы</t>
  </si>
  <si>
    <t xml:space="preserve">Наложение проволочной лигатуры Кобаяши </t>
  </si>
  <si>
    <t>Уст-ка эластической лигатуры на один элемент брекет-системы</t>
  </si>
  <si>
    <t>Наложение цепочки (Laceback, Tieback)</t>
  </si>
  <si>
    <t>Установка открывающей (закрывающей) пружины</t>
  </si>
  <si>
    <t>Наложение межчелюстной эластической тяги</t>
  </si>
  <si>
    <t>Наложение кросс-тяги</t>
  </si>
  <si>
    <t>Наложение эластичного модуля</t>
  </si>
  <si>
    <t>Установка одной проволочной дуги</t>
  </si>
  <si>
    <t>Коррекция проволочной дуги</t>
  </si>
  <si>
    <t xml:space="preserve">Изгибание одной петли на дуге 1, 2, 3-го порядка </t>
  </si>
  <si>
    <t xml:space="preserve">Преформирование ортодонтической дуги </t>
  </si>
  <si>
    <t xml:space="preserve">Нанесение одного изгиба 1, 2, 3-го порядка на дугу </t>
  </si>
  <si>
    <t xml:space="preserve">Обжиг ортодонтической дуги </t>
  </si>
  <si>
    <t>Изгибание проволочной дуги (Bendback)</t>
  </si>
  <si>
    <t>Активация одной петли (изгиба) и на проволоч.дуге</t>
  </si>
  <si>
    <t xml:space="preserve">Установка дополнительной ортодонтической дуги </t>
  </si>
  <si>
    <t xml:space="preserve">Установка проволочного кантилевера </t>
  </si>
  <si>
    <t xml:space="preserve">Установка зажимного стопора (стопора с крючком) на проволочной дуге </t>
  </si>
  <si>
    <t>Снятие проволочной дуги</t>
  </si>
  <si>
    <t>Снятие одного элемента брекет-системы</t>
  </si>
  <si>
    <t xml:space="preserve">Фиксация защитного воска на одном элементе брекет-системы </t>
  </si>
  <si>
    <t>Припасовка и фиксация стандартного несъемного ретейнера к одному зубу</t>
  </si>
  <si>
    <t>Припасовка и фиксация индивидуально изготовленного несъемного ретейнера к одному зубу</t>
  </si>
  <si>
    <t>Фиксация ротационной подушечки</t>
  </si>
  <si>
    <t>Снятие ротационной подушечки</t>
  </si>
  <si>
    <t>Профессиональная гигиена полости рта с брекетами (кольца, замки, дуги) в расчете на один зуб</t>
  </si>
  <si>
    <t>Наложение одного звена эластической цепочки</t>
  </si>
  <si>
    <t>Ортодонтические протезы и аппараты:</t>
  </si>
  <si>
    <t>Изготовление прикусного шаблона из воска</t>
  </si>
  <si>
    <t>Изготовление и постановка на модель круглого кламмера (круглый кламмер с изгибом)</t>
  </si>
  <si>
    <t>Изготовление и постановка на модель кламмера Адамса</t>
  </si>
  <si>
    <t>Изготовление и постановка на модель стреловидного кламмера</t>
  </si>
  <si>
    <t>Изготовление и постановка на модель пуговчатого кламмера, дельтовидного кламмера</t>
  </si>
  <si>
    <t>Изготовление и постановка на модель многозвеньевого кламмера на два зуба</t>
  </si>
  <si>
    <t>Изготовление и постановка на модель вестибулярной дуги с полукруглыми петлями</t>
  </si>
  <si>
    <t>Изготовление и постановка на модель вестибуляр-ной дуги со сложными петлями (с изгибами)</t>
  </si>
  <si>
    <t>Изготовление и постановка на модель дополнитель-ных механических элементов (пружин, крючков и другого)</t>
  </si>
  <si>
    <t>Изготовл.и постановка на модель проволоч.упора д/языка</t>
  </si>
  <si>
    <t>Изготовл.и постановка на модель пружины Коффина (Коллера)</t>
  </si>
  <si>
    <t>Изготовление и постановка на модель небного бюгеля (лингвальной дуги)</t>
  </si>
  <si>
    <t>Изготовление и постановка на модель проволочной распорки (дистальной подковы)</t>
  </si>
  <si>
    <t>Постановка ортодонтического винта с одной или двумя направ-ляющими в восковую компози-цию базиса ортодонтического аппарата</t>
  </si>
  <si>
    <t>Постановка трехмерного ортодонтического винта в восковую композицию базиса ортодонтического аппарата</t>
  </si>
  <si>
    <t>Постановка телескопического ортодонтического винта в восковую композицию базиса ортодонтического аппарата</t>
  </si>
  <si>
    <t>Изготовление и постановка на модель проволочных элементов каркаса регулятора функций (по Френкелю)</t>
  </si>
  <si>
    <t>Изготовление базиса одночелюстного ортодонти-ческого аппарата методом горячей полимеризации</t>
  </si>
  <si>
    <t>Изготовление базиса двучелюстного ортодонти-ческого аппарата методом горячей полимеризации</t>
  </si>
  <si>
    <t>Изготовление базиса ортодонтического аппарата методом полимеризации под давлением</t>
  </si>
  <si>
    <t>Изготовление обтурирующих формирующих элементов ортодонтического аппарата (протеза) из эластичной пластмассы</t>
  </si>
  <si>
    <t>Изготовление элементов ортодонтического аппарата из пластмассы (упор в небе, пилоты и другие элементы)</t>
  </si>
  <si>
    <t>Починка, коррекция базиса съемного ортодонтического аппарата самотвердеющей пластмассой</t>
  </si>
  <si>
    <t>Окончательная обработка и полировка съемного одночелюстного ортодонтического аппарата (протеза) без дополнительных элементов после изготовления, починки</t>
  </si>
  <si>
    <t>Окончательная обработка и полировка съемного одночелюстного ортодонтического аппарата (протеза) с дополнительными элементами после изготовления, починки</t>
  </si>
  <si>
    <t>Окончательная обработка и полировка съемного двухчелюстного ортодонтического аппарата (протеза) после изготовления, починки</t>
  </si>
  <si>
    <t>Изготовление восстановительной (защитной) коронки из пластмассы</t>
  </si>
  <si>
    <t>Изготовление металлической коронки методом штамповки</t>
  </si>
  <si>
    <t>Изготовление металлического кольца методом штамповки</t>
  </si>
  <si>
    <t>Изготовление несъемных штампованных и штампованно-паяных протезов:</t>
  </si>
  <si>
    <t>Спайка деталей (одна спайка)</t>
  </si>
  <si>
    <t>Общие стоматологические мероприятия (терапевтич,амбулаторно-хирургич,ортопедич,ортодонтические)</t>
  </si>
  <si>
    <t>Определ.центральной окклюзии с использов.восковых валиков</t>
  </si>
  <si>
    <t>Гравировка гипсов.моделей д/изготовл.двухчелюстных аппаратов</t>
  </si>
  <si>
    <t>Припасовка и сдача индивидуально изготовленного вестибулярного (вестибулоорального) ортодонтичес-кого аппарата</t>
  </si>
  <si>
    <t>Припасовка и сдача ортодонт.аппарата после починки</t>
  </si>
  <si>
    <t>Клиническая коррекция двухчелюстного ортодонтичес-кого аппарата</t>
  </si>
  <si>
    <t>Припасовка и сдача несъемных аппаратов для расширения верхней челюсти (Дерихсвайлера, Марко-Роса, McNamara, Haas, Hyrax)</t>
  </si>
  <si>
    <t>Отливка моделей из гипса</t>
  </si>
  <si>
    <t xml:space="preserve">Телерентгенограмм, конусно-лучевых (КЛКТ) компьютерных томограмм </t>
  </si>
  <si>
    <r>
      <t>вводится в действие со    "</t>
    </r>
    <r>
      <rPr>
        <u/>
        <sz val="11"/>
        <rFont val="Times New Roman"/>
        <family val="1"/>
        <charset val="204"/>
      </rPr>
      <t xml:space="preserve"> 09 </t>
    </r>
    <r>
      <rPr>
        <sz val="11"/>
        <rFont val="Times New Roman"/>
        <family val="1"/>
        <charset val="204"/>
      </rPr>
      <t xml:space="preserve">" </t>
    </r>
    <r>
      <rPr>
        <u/>
        <sz val="11"/>
        <rFont val="Times New Roman"/>
        <family val="1"/>
        <charset val="204"/>
      </rPr>
      <t xml:space="preserve">          Февраля          </t>
    </r>
    <r>
      <rPr>
        <sz val="11"/>
        <rFont val="Times New Roman"/>
        <family val="1"/>
        <charset val="204"/>
      </rPr>
      <t xml:space="preserve"> 20 24 г. </t>
    </r>
  </si>
  <si>
    <t>приказом главного врача ГУЗ "Детская</t>
  </si>
  <si>
    <t>от  08.02.2024 г.  №166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</si>
</sst>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/>
    <xf numFmtId="0" fontId="2" fillId="0" borderId="0" xfId="0" applyFont="1" applyBorder="1" applyAlignment="1">
      <alignment vertical="top" wrapText="1"/>
    </xf>
    <xf numFmtId="0" fontId="1" fillId="0" borderId="0" xfId="0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0" fontId="1" fillId="0" borderId="0" xfId="0" applyFont="1" applyFill="1"/>
    <xf numFmtId="4" fontId="1" fillId="2" borderId="1" xfId="0" applyNumberFormat="1" applyFont="1" applyFill="1" applyBorder="1" applyAlignment="1">
      <alignment vertical="top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14" fontId="9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6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top"/>
    </xf>
    <xf numFmtId="4" fontId="1" fillId="3" borderId="1" xfId="0" applyNumberFormat="1" applyFont="1" applyFill="1" applyBorder="1" applyAlignment="1">
      <alignment vertical="top"/>
    </xf>
    <xf numFmtId="0" fontId="1" fillId="3" borderId="3" xfId="0" applyFont="1" applyFill="1" applyBorder="1" applyAlignment="1">
      <alignment vertical="top" wrapText="1" shrinkToFi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top" wrapText="1" shrinkToFit="1"/>
    </xf>
    <xf numFmtId="0" fontId="8" fillId="3" borderId="2" xfId="0" applyFont="1" applyFill="1" applyBorder="1" applyAlignment="1">
      <alignment vertical="top"/>
    </xf>
    <xf numFmtId="16" fontId="9" fillId="0" borderId="5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16" fontId="8" fillId="3" borderId="6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9" fillId="0" borderId="5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vertical="top" wrapText="1"/>
    </xf>
    <xf numFmtId="14" fontId="9" fillId="0" borderId="5" xfId="0" applyNumberFormat="1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17" fontId="8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14" fontId="1" fillId="0" borderId="0" xfId="0" applyNumberFormat="1" applyFont="1" applyAlignment="1">
      <alignment vertical="top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12" fillId="3" borderId="0" xfId="0" applyFont="1" applyFill="1"/>
    <xf numFmtId="0" fontId="8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4"/>
  <sheetViews>
    <sheetView tabSelected="1" topLeftCell="A28" workbookViewId="0">
      <selection activeCell="E5" sqref="E5"/>
    </sheetView>
  </sheetViews>
  <sheetFormatPr defaultRowHeight="15" x14ac:dyDescent="0.25"/>
  <cols>
    <col min="1" max="1" width="7.42578125" style="3" customWidth="1"/>
    <col min="2" max="2" width="50.7109375" style="3" customWidth="1"/>
    <col min="3" max="3" width="11.28515625" style="3" customWidth="1"/>
    <col min="4" max="4" width="6.7109375" style="3" customWidth="1"/>
    <col min="5" max="5" width="11.28515625" style="3" customWidth="1"/>
    <col min="6" max="6" width="8.28515625" style="3" customWidth="1"/>
    <col min="7" max="7" width="11.28515625" style="3" customWidth="1"/>
    <col min="8" max="8" width="8.28515625" style="3" customWidth="1"/>
    <col min="9" max="9" width="6.5703125" style="3" customWidth="1"/>
    <col min="10" max="246" width="9.140625" style="3"/>
    <col min="247" max="247" width="7.42578125" style="3" customWidth="1"/>
    <col min="248" max="248" width="45.28515625" style="3" customWidth="1"/>
    <col min="249" max="249" width="7.7109375" style="3" customWidth="1"/>
    <col min="250" max="250" width="6.28515625" style="3" customWidth="1"/>
    <col min="251" max="251" width="12.7109375" style="3" customWidth="1"/>
    <col min="252" max="252" width="6.42578125" style="3" customWidth="1"/>
    <col min="253" max="253" width="12.7109375" style="3" customWidth="1"/>
    <col min="254" max="254" width="6.140625" style="3" customWidth="1"/>
    <col min="255" max="502" width="9.140625" style="3"/>
    <col min="503" max="503" width="7.42578125" style="3" customWidth="1"/>
    <col min="504" max="504" width="45.28515625" style="3" customWidth="1"/>
    <col min="505" max="505" width="7.7109375" style="3" customWidth="1"/>
    <col min="506" max="506" width="6.28515625" style="3" customWidth="1"/>
    <col min="507" max="507" width="12.7109375" style="3" customWidth="1"/>
    <col min="508" max="508" width="6.42578125" style="3" customWidth="1"/>
    <col min="509" max="509" width="12.7109375" style="3" customWidth="1"/>
    <col min="510" max="510" width="6.140625" style="3" customWidth="1"/>
    <col min="511" max="758" width="9.140625" style="3"/>
    <col min="759" max="759" width="7.42578125" style="3" customWidth="1"/>
    <col min="760" max="760" width="45.28515625" style="3" customWidth="1"/>
    <col min="761" max="761" width="7.7109375" style="3" customWidth="1"/>
    <col min="762" max="762" width="6.28515625" style="3" customWidth="1"/>
    <col min="763" max="763" width="12.7109375" style="3" customWidth="1"/>
    <col min="764" max="764" width="6.42578125" style="3" customWidth="1"/>
    <col min="765" max="765" width="12.7109375" style="3" customWidth="1"/>
    <col min="766" max="766" width="6.140625" style="3" customWidth="1"/>
    <col min="767" max="1014" width="9.140625" style="3"/>
    <col min="1015" max="1015" width="7.42578125" style="3" customWidth="1"/>
    <col min="1016" max="1016" width="45.28515625" style="3" customWidth="1"/>
    <col min="1017" max="1017" width="7.7109375" style="3" customWidth="1"/>
    <col min="1018" max="1018" width="6.28515625" style="3" customWidth="1"/>
    <col min="1019" max="1019" width="12.7109375" style="3" customWidth="1"/>
    <col min="1020" max="1020" width="6.42578125" style="3" customWidth="1"/>
    <col min="1021" max="1021" width="12.7109375" style="3" customWidth="1"/>
    <col min="1022" max="1022" width="6.140625" style="3" customWidth="1"/>
    <col min="1023" max="1270" width="9.140625" style="3"/>
    <col min="1271" max="1271" width="7.42578125" style="3" customWidth="1"/>
    <col min="1272" max="1272" width="45.28515625" style="3" customWidth="1"/>
    <col min="1273" max="1273" width="7.7109375" style="3" customWidth="1"/>
    <col min="1274" max="1274" width="6.28515625" style="3" customWidth="1"/>
    <col min="1275" max="1275" width="12.7109375" style="3" customWidth="1"/>
    <col min="1276" max="1276" width="6.42578125" style="3" customWidth="1"/>
    <col min="1277" max="1277" width="12.7109375" style="3" customWidth="1"/>
    <col min="1278" max="1278" width="6.140625" style="3" customWidth="1"/>
    <col min="1279" max="1526" width="9.140625" style="3"/>
    <col min="1527" max="1527" width="7.42578125" style="3" customWidth="1"/>
    <col min="1528" max="1528" width="45.28515625" style="3" customWidth="1"/>
    <col min="1529" max="1529" width="7.7109375" style="3" customWidth="1"/>
    <col min="1530" max="1530" width="6.28515625" style="3" customWidth="1"/>
    <col min="1531" max="1531" width="12.7109375" style="3" customWidth="1"/>
    <col min="1532" max="1532" width="6.42578125" style="3" customWidth="1"/>
    <col min="1533" max="1533" width="12.7109375" style="3" customWidth="1"/>
    <col min="1534" max="1534" width="6.140625" style="3" customWidth="1"/>
    <col min="1535" max="1782" width="9.140625" style="3"/>
    <col min="1783" max="1783" width="7.42578125" style="3" customWidth="1"/>
    <col min="1784" max="1784" width="45.28515625" style="3" customWidth="1"/>
    <col min="1785" max="1785" width="7.7109375" style="3" customWidth="1"/>
    <col min="1786" max="1786" width="6.28515625" style="3" customWidth="1"/>
    <col min="1787" max="1787" width="12.7109375" style="3" customWidth="1"/>
    <col min="1788" max="1788" width="6.42578125" style="3" customWidth="1"/>
    <col min="1789" max="1789" width="12.7109375" style="3" customWidth="1"/>
    <col min="1790" max="1790" width="6.140625" style="3" customWidth="1"/>
    <col min="1791" max="2038" width="9.140625" style="3"/>
    <col min="2039" max="2039" width="7.42578125" style="3" customWidth="1"/>
    <col min="2040" max="2040" width="45.28515625" style="3" customWidth="1"/>
    <col min="2041" max="2041" width="7.7109375" style="3" customWidth="1"/>
    <col min="2042" max="2042" width="6.28515625" style="3" customWidth="1"/>
    <col min="2043" max="2043" width="12.7109375" style="3" customWidth="1"/>
    <col min="2044" max="2044" width="6.42578125" style="3" customWidth="1"/>
    <col min="2045" max="2045" width="12.7109375" style="3" customWidth="1"/>
    <col min="2046" max="2046" width="6.140625" style="3" customWidth="1"/>
    <col min="2047" max="2294" width="9.140625" style="3"/>
    <col min="2295" max="2295" width="7.42578125" style="3" customWidth="1"/>
    <col min="2296" max="2296" width="45.28515625" style="3" customWidth="1"/>
    <col min="2297" max="2297" width="7.7109375" style="3" customWidth="1"/>
    <col min="2298" max="2298" width="6.28515625" style="3" customWidth="1"/>
    <col min="2299" max="2299" width="12.7109375" style="3" customWidth="1"/>
    <col min="2300" max="2300" width="6.42578125" style="3" customWidth="1"/>
    <col min="2301" max="2301" width="12.7109375" style="3" customWidth="1"/>
    <col min="2302" max="2302" width="6.140625" style="3" customWidth="1"/>
    <col min="2303" max="2550" width="9.140625" style="3"/>
    <col min="2551" max="2551" width="7.42578125" style="3" customWidth="1"/>
    <col min="2552" max="2552" width="45.28515625" style="3" customWidth="1"/>
    <col min="2553" max="2553" width="7.7109375" style="3" customWidth="1"/>
    <col min="2554" max="2554" width="6.28515625" style="3" customWidth="1"/>
    <col min="2555" max="2555" width="12.7109375" style="3" customWidth="1"/>
    <col min="2556" max="2556" width="6.42578125" style="3" customWidth="1"/>
    <col min="2557" max="2557" width="12.7109375" style="3" customWidth="1"/>
    <col min="2558" max="2558" width="6.140625" style="3" customWidth="1"/>
    <col min="2559" max="2806" width="9.140625" style="3"/>
    <col min="2807" max="2807" width="7.42578125" style="3" customWidth="1"/>
    <col min="2808" max="2808" width="45.28515625" style="3" customWidth="1"/>
    <col min="2809" max="2809" width="7.7109375" style="3" customWidth="1"/>
    <col min="2810" max="2810" width="6.28515625" style="3" customWidth="1"/>
    <col min="2811" max="2811" width="12.7109375" style="3" customWidth="1"/>
    <col min="2812" max="2812" width="6.42578125" style="3" customWidth="1"/>
    <col min="2813" max="2813" width="12.7109375" style="3" customWidth="1"/>
    <col min="2814" max="2814" width="6.140625" style="3" customWidth="1"/>
    <col min="2815" max="3062" width="9.140625" style="3"/>
    <col min="3063" max="3063" width="7.42578125" style="3" customWidth="1"/>
    <col min="3064" max="3064" width="45.28515625" style="3" customWidth="1"/>
    <col min="3065" max="3065" width="7.7109375" style="3" customWidth="1"/>
    <col min="3066" max="3066" width="6.28515625" style="3" customWidth="1"/>
    <col min="3067" max="3067" width="12.7109375" style="3" customWidth="1"/>
    <col min="3068" max="3068" width="6.42578125" style="3" customWidth="1"/>
    <col min="3069" max="3069" width="12.7109375" style="3" customWidth="1"/>
    <col min="3070" max="3070" width="6.140625" style="3" customWidth="1"/>
    <col min="3071" max="3318" width="9.140625" style="3"/>
    <col min="3319" max="3319" width="7.42578125" style="3" customWidth="1"/>
    <col min="3320" max="3320" width="45.28515625" style="3" customWidth="1"/>
    <col min="3321" max="3321" width="7.7109375" style="3" customWidth="1"/>
    <col min="3322" max="3322" width="6.28515625" style="3" customWidth="1"/>
    <col min="3323" max="3323" width="12.7109375" style="3" customWidth="1"/>
    <col min="3324" max="3324" width="6.42578125" style="3" customWidth="1"/>
    <col min="3325" max="3325" width="12.7109375" style="3" customWidth="1"/>
    <col min="3326" max="3326" width="6.140625" style="3" customWidth="1"/>
    <col min="3327" max="3574" width="9.140625" style="3"/>
    <col min="3575" max="3575" width="7.42578125" style="3" customWidth="1"/>
    <col min="3576" max="3576" width="45.28515625" style="3" customWidth="1"/>
    <col min="3577" max="3577" width="7.7109375" style="3" customWidth="1"/>
    <col min="3578" max="3578" width="6.28515625" style="3" customWidth="1"/>
    <col min="3579" max="3579" width="12.7109375" style="3" customWidth="1"/>
    <col min="3580" max="3580" width="6.42578125" style="3" customWidth="1"/>
    <col min="3581" max="3581" width="12.7109375" style="3" customWidth="1"/>
    <col min="3582" max="3582" width="6.140625" style="3" customWidth="1"/>
    <col min="3583" max="3830" width="9.140625" style="3"/>
    <col min="3831" max="3831" width="7.42578125" style="3" customWidth="1"/>
    <col min="3832" max="3832" width="45.28515625" style="3" customWidth="1"/>
    <col min="3833" max="3833" width="7.7109375" style="3" customWidth="1"/>
    <col min="3834" max="3834" width="6.28515625" style="3" customWidth="1"/>
    <col min="3835" max="3835" width="12.7109375" style="3" customWidth="1"/>
    <col min="3836" max="3836" width="6.42578125" style="3" customWidth="1"/>
    <col min="3837" max="3837" width="12.7109375" style="3" customWidth="1"/>
    <col min="3838" max="3838" width="6.140625" style="3" customWidth="1"/>
    <col min="3839" max="4086" width="9.140625" style="3"/>
    <col min="4087" max="4087" width="7.42578125" style="3" customWidth="1"/>
    <col min="4088" max="4088" width="45.28515625" style="3" customWidth="1"/>
    <col min="4089" max="4089" width="7.7109375" style="3" customWidth="1"/>
    <col min="4090" max="4090" width="6.28515625" style="3" customWidth="1"/>
    <col min="4091" max="4091" width="12.7109375" style="3" customWidth="1"/>
    <col min="4092" max="4092" width="6.42578125" style="3" customWidth="1"/>
    <col min="4093" max="4093" width="12.7109375" style="3" customWidth="1"/>
    <col min="4094" max="4094" width="6.140625" style="3" customWidth="1"/>
    <col min="4095" max="4342" width="9.140625" style="3"/>
    <col min="4343" max="4343" width="7.42578125" style="3" customWidth="1"/>
    <col min="4344" max="4344" width="45.28515625" style="3" customWidth="1"/>
    <col min="4345" max="4345" width="7.7109375" style="3" customWidth="1"/>
    <col min="4346" max="4346" width="6.28515625" style="3" customWidth="1"/>
    <col min="4347" max="4347" width="12.7109375" style="3" customWidth="1"/>
    <col min="4348" max="4348" width="6.42578125" style="3" customWidth="1"/>
    <col min="4349" max="4349" width="12.7109375" style="3" customWidth="1"/>
    <col min="4350" max="4350" width="6.140625" style="3" customWidth="1"/>
    <col min="4351" max="4598" width="9.140625" style="3"/>
    <col min="4599" max="4599" width="7.42578125" style="3" customWidth="1"/>
    <col min="4600" max="4600" width="45.28515625" style="3" customWidth="1"/>
    <col min="4601" max="4601" width="7.7109375" style="3" customWidth="1"/>
    <col min="4602" max="4602" width="6.28515625" style="3" customWidth="1"/>
    <col min="4603" max="4603" width="12.7109375" style="3" customWidth="1"/>
    <col min="4604" max="4604" width="6.42578125" style="3" customWidth="1"/>
    <col min="4605" max="4605" width="12.7109375" style="3" customWidth="1"/>
    <col min="4606" max="4606" width="6.140625" style="3" customWidth="1"/>
    <col min="4607" max="4854" width="9.140625" style="3"/>
    <col min="4855" max="4855" width="7.42578125" style="3" customWidth="1"/>
    <col min="4856" max="4856" width="45.28515625" style="3" customWidth="1"/>
    <col min="4857" max="4857" width="7.7109375" style="3" customWidth="1"/>
    <col min="4858" max="4858" width="6.28515625" style="3" customWidth="1"/>
    <col min="4859" max="4859" width="12.7109375" style="3" customWidth="1"/>
    <col min="4860" max="4860" width="6.42578125" style="3" customWidth="1"/>
    <col min="4861" max="4861" width="12.7109375" style="3" customWidth="1"/>
    <col min="4862" max="4862" width="6.140625" style="3" customWidth="1"/>
    <col min="4863" max="5110" width="9.140625" style="3"/>
    <col min="5111" max="5111" width="7.42578125" style="3" customWidth="1"/>
    <col min="5112" max="5112" width="45.28515625" style="3" customWidth="1"/>
    <col min="5113" max="5113" width="7.7109375" style="3" customWidth="1"/>
    <col min="5114" max="5114" width="6.28515625" style="3" customWidth="1"/>
    <col min="5115" max="5115" width="12.7109375" style="3" customWidth="1"/>
    <col min="5116" max="5116" width="6.42578125" style="3" customWidth="1"/>
    <col min="5117" max="5117" width="12.7109375" style="3" customWidth="1"/>
    <col min="5118" max="5118" width="6.140625" style="3" customWidth="1"/>
    <col min="5119" max="5366" width="9.140625" style="3"/>
    <col min="5367" max="5367" width="7.42578125" style="3" customWidth="1"/>
    <col min="5368" max="5368" width="45.28515625" style="3" customWidth="1"/>
    <col min="5369" max="5369" width="7.7109375" style="3" customWidth="1"/>
    <col min="5370" max="5370" width="6.28515625" style="3" customWidth="1"/>
    <col min="5371" max="5371" width="12.7109375" style="3" customWidth="1"/>
    <col min="5372" max="5372" width="6.42578125" style="3" customWidth="1"/>
    <col min="5373" max="5373" width="12.7109375" style="3" customWidth="1"/>
    <col min="5374" max="5374" width="6.140625" style="3" customWidth="1"/>
    <col min="5375" max="5622" width="9.140625" style="3"/>
    <col min="5623" max="5623" width="7.42578125" style="3" customWidth="1"/>
    <col min="5624" max="5624" width="45.28515625" style="3" customWidth="1"/>
    <col min="5625" max="5625" width="7.7109375" style="3" customWidth="1"/>
    <col min="5626" max="5626" width="6.28515625" style="3" customWidth="1"/>
    <col min="5627" max="5627" width="12.7109375" style="3" customWidth="1"/>
    <col min="5628" max="5628" width="6.42578125" style="3" customWidth="1"/>
    <col min="5629" max="5629" width="12.7109375" style="3" customWidth="1"/>
    <col min="5630" max="5630" width="6.140625" style="3" customWidth="1"/>
    <col min="5631" max="5878" width="9.140625" style="3"/>
    <col min="5879" max="5879" width="7.42578125" style="3" customWidth="1"/>
    <col min="5880" max="5880" width="45.28515625" style="3" customWidth="1"/>
    <col min="5881" max="5881" width="7.7109375" style="3" customWidth="1"/>
    <col min="5882" max="5882" width="6.28515625" style="3" customWidth="1"/>
    <col min="5883" max="5883" width="12.7109375" style="3" customWidth="1"/>
    <col min="5884" max="5884" width="6.42578125" style="3" customWidth="1"/>
    <col min="5885" max="5885" width="12.7109375" style="3" customWidth="1"/>
    <col min="5886" max="5886" width="6.140625" style="3" customWidth="1"/>
    <col min="5887" max="6134" width="9.140625" style="3"/>
    <col min="6135" max="6135" width="7.42578125" style="3" customWidth="1"/>
    <col min="6136" max="6136" width="45.28515625" style="3" customWidth="1"/>
    <col min="6137" max="6137" width="7.7109375" style="3" customWidth="1"/>
    <col min="6138" max="6138" width="6.28515625" style="3" customWidth="1"/>
    <col min="6139" max="6139" width="12.7109375" style="3" customWidth="1"/>
    <col min="6140" max="6140" width="6.42578125" style="3" customWidth="1"/>
    <col min="6141" max="6141" width="12.7109375" style="3" customWidth="1"/>
    <col min="6142" max="6142" width="6.140625" style="3" customWidth="1"/>
    <col min="6143" max="6390" width="9.140625" style="3"/>
    <col min="6391" max="6391" width="7.42578125" style="3" customWidth="1"/>
    <col min="6392" max="6392" width="45.28515625" style="3" customWidth="1"/>
    <col min="6393" max="6393" width="7.7109375" style="3" customWidth="1"/>
    <col min="6394" max="6394" width="6.28515625" style="3" customWidth="1"/>
    <col min="6395" max="6395" width="12.7109375" style="3" customWidth="1"/>
    <col min="6396" max="6396" width="6.42578125" style="3" customWidth="1"/>
    <col min="6397" max="6397" width="12.7109375" style="3" customWidth="1"/>
    <col min="6398" max="6398" width="6.140625" style="3" customWidth="1"/>
    <col min="6399" max="6646" width="9.140625" style="3"/>
    <col min="6647" max="6647" width="7.42578125" style="3" customWidth="1"/>
    <col min="6648" max="6648" width="45.28515625" style="3" customWidth="1"/>
    <col min="6649" max="6649" width="7.7109375" style="3" customWidth="1"/>
    <col min="6650" max="6650" width="6.28515625" style="3" customWidth="1"/>
    <col min="6651" max="6651" width="12.7109375" style="3" customWidth="1"/>
    <col min="6652" max="6652" width="6.42578125" style="3" customWidth="1"/>
    <col min="6653" max="6653" width="12.7109375" style="3" customWidth="1"/>
    <col min="6654" max="6654" width="6.140625" style="3" customWidth="1"/>
    <col min="6655" max="6902" width="9.140625" style="3"/>
    <col min="6903" max="6903" width="7.42578125" style="3" customWidth="1"/>
    <col min="6904" max="6904" width="45.28515625" style="3" customWidth="1"/>
    <col min="6905" max="6905" width="7.7109375" style="3" customWidth="1"/>
    <col min="6906" max="6906" width="6.28515625" style="3" customWidth="1"/>
    <col min="6907" max="6907" width="12.7109375" style="3" customWidth="1"/>
    <col min="6908" max="6908" width="6.42578125" style="3" customWidth="1"/>
    <col min="6909" max="6909" width="12.7109375" style="3" customWidth="1"/>
    <col min="6910" max="6910" width="6.140625" style="3" customWidth="1"/>
    <col min="6911" max="7158" width="9.140625" style="3"/>
    <col min="7159" max="7159" width="7.42578125" style="3" customWidth="1"/>
    <col min="7160" max="7160" width="45.28515625" style="3" customWidth="1"/>
    <col min="7161" max="7161" width="7.7109375" style="3" customWidth="1"/>
    <col min="7162" max="7162" width="6.28515625" style="3" customWidth="1"/>
    <col min="7163" max="7163" width="12.7109375" style="3" customWidth="1"/>
    <col min="7164" max="7164" width="6.42578125" style="3" customWidth="1"/>
    <col min="7165" max="7165" width="12.7109375" style="3" customWidth="1"/>
    <col min="7166" max="7166" width="6.140625" style="3" customWidth="1"/>
    <col min="7167" max="7414" width="9.140625" style="3"/>
    <col min="7415" max="7415" width="7.42578125" style="3" customWidth="1"/>
    <col min="7416" max="7416" width="45.28515625" style="3" customWidth="1"/>
    <col min="7417" max="7417" width="7.7109375" style="3" customWidth="1"/>
    <col min="7418" max="7418" width="6.28515625" style="3" customWidth="1"/>
    <col min="7419" max="7419" width="12.7109375" style="3" customWidth="1"/>
    <col min="7420" max="7420" width="6.42578125" style="3" customWidth="1"/>
    <col min="7421" max="7421" width="12.7109375" style="3" customWidth="1"/>
    <col min="7422" max="7422" width="6.140625" style="3" customWidth="1"/>
    <col min="7423" max="7670" width="9.140625" style="3"/>
    <col min="7671" max="7671" width="7.42578125" style="3" customWidth="1"/>
    <col min="7672" max="7672" width="45.28515625" style="3" customWidth="1"/>
    <col min="7673" max="7673" width="7.7109375" style="3" customWidth="1"/>
    <col min="7674" max="7674" width="6.28515625" style="3" customWidth="1"/>
    <col min="7675" max="7675" width="12.7109375" style="3" customWidth="1"/>
    <col min="7676" max="7676" width="6.42578125" style="3" customWidth="1"/>
    <col min="7677" max="7677" width="12.7109375" style="3" customWidth="1"/>
    <col min="7678" max="7678" width="6.140625" style="3" customWidth="1"/>
    <col min="7679" max="7926" width="9.140625" style="3"/>
    <col min="7927" max="7927" width="7.42578125" style="3" customWidth="1"/>
    <col min="7928" max="7928" width="45.28515625" style="3" customWidth="1"/>
    <col min="7929" max="7929" width="7.7109375" style="3" customWidth="1"/>
    <col min="7930" max="7930" width="6.28515625" style="3" customWidth="1"/>
    <col min="7931" max="7931" width="12.7109375" style="3" customWidth="1"/>
    <col min="7932" max="7932" width="6.42578125" style="3" customWidth="1"/>
    <col min="7933" max="7933" width="12.7109375" style="3" customWidth="1"/>
    <col min="7934" max="7934" width="6.140625" style="3" customWidth="1"/>
    <col min="7935" max="8182" width="9.140625" style="3"/>
    <col min="8183" max="8183" width="7.42578125" style="3" customWidth="1"/>
    <col min="8184" max="8184" width="45.28515625" style="3" customWidth="1"/>
    <col min="8185" max="8185" width="7.7109375" style="3" customWidth="1"/>
    <col min="8186" max="8186" width="6.28515625" style="3" customWidth="1"/>
    <col min="8187" max="8187" width="12.7109375" style="3" customWidth="1"/>
    <col min="8188" max="8188" width="6.42578125" style="3" customWidth="1"/>
    <col min="8189" max="8189" width="12.7109375" style="3" customWidth="1"/>
    <col min="8190" max="8190" width="6.140625" style="3" customWidth="1"/>
    <col min="8191" max="8438" width="9.140625" style="3"/>
    <col min="8439" max="8439" width="7.42578125" style="3" customWidth="1"/>
    <col min="8440" max="8440" width="45.28515625" style="3" customWidth="1"/>
    <col min="8441" max="8441" width="7.7109375" style="3" customWidth="1"/>
    <col min="8442" max="8442" width="6.28515625" style="3" customWidth="1"/>
    <col min="8443" max="8443" width="12.7109375" style="3" customWidth="1"/>
    <col min="8444" max="8444" width="6.42578125" style="3" customWidth="1"/>
    <col min="8445" max="8445" width="12.7109375" style="3" customWidth="1"/>
    <col min="8446" max="8446" width="6.140625" style="3" customWidth="1"/>
    <col min="8447" max="8694" width="9.140625" style="3"/>
    <col min="8695" max="8695" width="7.42578125" style="3" customWidth="1"/>
    <col min="8696" max="8696" width="45.28515625" style="3" customWidth="1"/>
    <col min="8697" max="8697" width="7.7109375" style="3" customWidth="1"/>
    <col min="8698" max="8698" width="6.28515625" style="3" customWidth="1"/>
    <col min="8699" max="8699" width="12.7109375" style="3" customWidth="1"/>
    <col min="8700" max="8700" width="6.42578125" style="3" customWidth="1"/>
    <col min="8701" max="8701" width="12.7109375" style="3" customWidth="1"/>
    <col min="8702" max="8702" width="6.140625" style="3" customWidth="1"/>
    <col min="8703" max="8950" width="9.140625" style="3"/>
    <col min="8951" max="8951" width="7.42578125" style="3" customWidth="1"/>
    <col min="8952" max="8952" width="45.28515625" style="3" customWidth="1"/>
    <col min="8953" max="8953" width="7.7109375" style="3" customWidth="1"/>
    <col min="8954" max="8954" width="6.28515625" style="3" customWidth="1"/>
    <col min="8955" max="8955" width="12.7109375" style="3" customWidth="1"/>
    <col min="8956" max="8956" width="6.42578125" style="3" customWidth="1"/>
    <col min="8957" max="8957" width="12.7109375" style="3" customWidth="1"/>
    <col min="8958" max="8958" width="6.140625" style="3" customWidth="1"/>
    <col min="8959" max="9206" width="9.140625" style="3"/>
    <col min="9207" max="9207" width="7.42578125" style="3" customWidth="1"/>
    <col min="9208" max="9208" width="45.28515625" style="3" customWidth="1"/>
    <col min="9209" max="9209" width="7.7109375" style="3" customWidth="1"/>
    <col min="9210" max="9210" width="6.28515625" style="3" customWidth="1"/>
    <col min="9211" max="9211" width="12.7109375" style="3" customWidth="1"/>
    <col min="9212" max="9212" width="6.42578125" style="3" customWidth="1"/>
    <col min="9213" max="9213" width="12.7109375" style="3" customWidth="1"/>
    <col min="9214" max="9214" width="6.140625" style="3" customWidth="1"/>
    <col min="9215" max="9462" width="9.140625" style="3"/>
    <col min="9463" max="9463" width="7.42578125" style="3" customWidth="1"/>
    <col min="9464" max="9464" width="45.28515625" style="3" customWidth="1"/>
    <col min="9465" max="9465" width="7.7109375" style="3" customWidth="1"/>
    <col min="9466" max="9466" width="6.28515625" style="3" customWidth="1"/>
    <col min="9467" max="9467" width="12.7109375" style="3" customWidth="1"/>
    <col min="9468" max="9468" width="6.42578125" style="3" customWidth="1"/>
    <col min="9469" max="9469" width="12.7109375" style="3" customWidth="1"/>
    <col min="9470" max="9470" width="6.140625" style="3" customWidth="1"/>
    <col min="9471" max="9718" width="9.140625" style="3"/>
    <col min="9719" max="9719" width="7.42578125" style="3" customWidth="1"/>
    <col min="9720" max="9720" width="45.28515625" style="3" customWidth="1"/>
    <col min="9721" max="9721" width="7.7109375" style="3" customWidth="1"/>
    <col min="9722" max="9722" width="6.28515625" style="3" customWidth="1"/>
    <col min="9723" max="9723" width="12.7109375" style="3" customWidth="1"/>
    <col min="9724" max="9724" width="6.42578125" style="3" customWidth="1"/>
    <col min="9725" max="9725" width="12.7109375" style="3" customWidth="1"/>
    <col min="9726" max="9726" width="6.140625" style="3" customWidth="1"/>
    <col min="9727" max="9974" width="9.140625" style="3"/>
    <col min="9975" max="9975" width="7.42578125" style="3" customWidth="1"/>
    <col min="9976" max="9976" width="45.28515625" style="3" customWidth="1"/>
    <col min="9977" max="9977" width="7.7109375" style="3" customWidth="1"/>
    <col min="9978" max="9978" width="6.28515625" style="3" customWidth="1"/>
    <col min="9979" max="9979" width="12.7109375" style="3" customWidth="1"/>
    <col min="9980" max="9980" width="6.42578125" style="3" customWidth="1"/>
    <col min="9981" max="9981" width="12.7109375" style="3" customWidth="1"/>
    <col min="9982" max="9982" width="6.140625" style="3" customWidth="1"/>
    <col min="9983" max="10230" width="9.140625" style="3"/>
    <col min="10231" max="10231" width="7.42578125" style="3" customWidth="1"/>
    <col min="10232" max="10232" width="45.28515625" style="3" customWidth="1"/>
    <col min="10233" max="10233" width="7.7109375" style="3" customWidth="1"/>
    <col min="10234" max="10234" width="6.28515625" style="3" customWidth="1"/>
    <col min="10235" max="10235" width="12.7109375" style="3" customWidth="1"/>
    <col min="10236" max="10236" width="6.42578125" style="3" customWidth="1"/>
    <col min="10237" max="10237" width="12.7109375" style="3" customWidth="1"/>
    <col min="10238" max="10238" width="6.140625" style="3" customWidth="1"/>
    <col min="10239" max="10486" width="9.140625" style="3"/>
    <col min="10487" max="10487" width="7.42578125" style="3" customWidth="1"/>
    <col min="10488" max="10488" width="45.28515625" style="3" customWidth="1"/>
    <col min="10489" max="10489" width="7.7109375" style="3" customWidth="1"/>
    <col min="10490" max="10490" width="6.28515625" style="3" customWidth="1"/>
    <col min="10491" max="10491" width="12.7109375" style="3" customWidth="1"/>
    <col min="10492" max="10492" width="6.42578125" style="3" customWidth="1"/>
    <col min="10493" max="10493" width="12.7109375" style="3" customWidth="1"/>
    <col min="10494" max="10494" width="6.140625" style="3" customWidth="1"/>
    <col min="10495" max="10742" width="9.140625" style="3"/>
    <col min="10743" max="10743" width="7.42578125" style="3" customWidth="1"/>
    <col min="10744" max="10744" width="45.28515625" style="3" customWidth="1"/>
    <col min="10745" max="10745" width="7.7109375" style="3" customWidth="1"/>
    <col min="10746" max="10746" width="6.28515625" style="3" customWidth="1"/>
    <col min="10747" max="10747" width="12.7109375" style="3" customWidth="1"/>
    <col min="10748" max="10748" width="6.42578125" style="3" customWidth="1"/>
    <col min="10749" max="10749" width="12.7109375" style="3" customWidth="1"/>
    <col min="10750" max="10750" width="6.140625" style="3" customWidth="1"/>
    <col min="10751" max="10998" width="9.140625" style="3"/>
    <col min="10999" max="10999" width="7.42578125" style="3" customWidth="1"/>
    <col min="11000" max="11000" width="45.28515625" style="3" customWidth="1"/>
    <col min="11001" max="11001" width="7.7109375" style="3" customWidth="1"/>
    <col min="11002" max="11002" width="6.28515625" style="3" customWidth="1"/>
    <col min="11003" max="11003" width="12.7109375" style="3" customWidth="1"/>
    <col min="11004" max="11004" width="6.42578125" style="3" customWidth="1"/>
    <col min="11005" max="11005" width="12.7109375" style="3" customWidth="1"/>
    <col min="11006" max="11006" width="6.140625" style="3" customWidth="1"/>
    <col min="11007" max="11254" width="9.140625" style="3"/>
    <col min="11255" max="11255" width="7.42578125" style="3" customWidth="1"/>
    <col min="11256" max="11256" width="45.28515625" style="3" customWidth="1"/>
    <col min="11257" max="11257" width="7.7109375" style="3" customWidth="1"/>
    <col min="11258" max="11258" width="6.28515625" style="3" customWidth="1"/>
    <col min="11259" max="11259" width="12.7109375" style="3" customWidth="1"/>
    <col min="11260" max="11260" width="6.42578125" style="3" customWidth="1"/>
    <col min="11261" max="11261" width="12.7109375" style="3" customWidth="1"/>
    <col min="11262" max="11262" width="6.140625" style="3" customWidth="1"/>
    <col min="11263" max="11510" width="9.140625" style="3"/>
    <col min="11511" max="11511" width="7.42578125" style="3" customWidth="1"/>
    <col min="11512" max="11512" width="45.28515625" style="3" customWidth="1"/>
    <col min="11513" max="11513" width="7.7109375" style="3" customWidth="1"/>
    <col min="11514" max="11514" width="6.28515625" style="3" customWidth="1"/>
    <col min="11515" max="11515" width="12.7109375" style="3" customWidth="1"/>
    <col min="11516" max="11516" width="6.42578125" style="3" customWidth="1"/>
    <col min="11517" max="11517" width="12.7109375" style="3" customWidth="1"/>
    <col min="11518" max="11518" width="6.140625" style="3" customWidth="1"/>
    <col min="11519" max="11766" width="9.140625" style="3"/>
    <col min="11767" max="11767" width="7.42578125" style="3" customWidth="1"/>
    <col min="11768" max="11768" width="45.28515625" style="3" customWidth="1"/>
    <col min="11769" max="11769" width="7.7109375" style="3" customWidth="1"/>
    <col min="11770" max="11770" width="6.28515625" style="3" customWidth="1"/>
    <col min="11771" max="11771" width="12.7109375" style="3" customWidth="1"/>
    <col min="11772" max="11772" width="6.42578125" style="3" customWidth="1"/>
    <col min="11773" max="11773" width="12.7109375" style="3" customWidth="1"/>
    <col min="11774" max="11774" width="6.140625" style="3" customWidth="1"/>
    <col min="11775" max="12022" width="9.140625" style="3"/>
    <col min="12023" max="12023" width="7.42578125" style="3" customWidth="1"/>
    <col min="12024" max="12024" width="45.28515625" style="3" customWidth="1"/>
    <col min="12025" max="12025" width="7.7109375" style="3" customWidth="1"/>
    <col min="12026" max="12026" width="6.28515625" style="3" customWidth="1"/>
    <col min="12027" max="12027" width="12.7109375" style="3" customWidth="1"/>
    <col min="12028" max="12028" width="6.42578125" style="3" customWidth="1"/>
    <col min="12029" max="12029" width="12.7109375" style="3" customWidth="1"/>
    <col min="12030" max="12030" width="6.140625" style="3" customWidth="1"/>
    <col min="12031" max="12278" width="9.140625" style="3"/>
    <col min="12279" max="12279" width="7.42578125" style="3" customWidth="1"/>
    <col min="12280" max="12280" width="45.28515625" style="3" customWidth="1"/>
    <col min="12281" max="12281" width="7.7109375" style="3" customWidth="1"/>
    <col min="12282" max="12282" width="6.28515625" style="3" customWidth="1"/>
    <col min="12283" max="12283" width="12.7109375" style="3" customWidth="1"/>
    <col min="12284" max="12284" width="6.42578125" style="3" customWidth="1"/>
    <col min="12285" max="12285" width="12.7109375" style="3" customWidth="1"/>
    <col min="12286" max="12286" width="6.140625" style="3" customWidth="1"/>
    <col min="12287" max="12534" width="9.140625" style="3"/>
    <col min="12535" max="12535" width="7.42578125" style="3" customWidth="1"/>
    <col min="12536" max="12536" width="45.28515625" style="3" customWidth="1"/>
    <col min="12537" max="12537" width="7.7109375" style="3" customWidth="1"/>
    <col min="12538" max="12538" width="6.28515625" style="3" customWidth="1"/>
    <col min="12539" max="12539" width="12.7109375" style="3" customWidth="1"/>
    <col min="12540" max="12540" width="6.42578125" style="3" customWidth="1"/>
    <col min="12541" max="12541" width="12.7109375" style="3" customWidth="1"/>
    <col min="12542" max="12542" width="6.140625" style="3" customWidth="1"/>
    <col min="12543" max="12790" width="9.140625" style="3"/>
    <col min="12791" max="12791" width="7.42578125" style="3" customWidth="1"/>
    <col min="12792" max="12792" width="45.28515625" style="3" customWidth="1"/>
    <col min="12793" max="12793" width="7.7109375" style="3" customWidth="1"/>
    <col min="12794" max="12794" width="6.28515625" style="3" customWidth="1"/>
    <col min="12795" max="12795" width="12.7109375" style="3" customWidth="1"/>
    <col min="12796" max="12796" width="6.42578125" style="3" customWidth="1"/>
    <col min="12797" max="12797" width="12.7109375" style="3" customWidth="1"/>
    <col min="12798" max="12798" width="6.140625" style="3" customWidth="1"/>
    <col min="12799" max="13046" width="9.140625" style="3"/>
    <col min="13047" max="13047" width="7.42578125" style="3" customWidth="1"/>
    <col min="13048" max="13048" width="45.28515625" style="3" customWidth="1"/>
    <col min="13049" max="13049" width="7.7109375" style="3" customWidth="1"/>
    <col min="13050" max="13050" width="6.28515625" style="3" customWidth="1"/>
    <col min="13051" max="13051" width="12.7109375" style="3" customWidth="1"/>
    <col min="13052" max="13052" width="6.42578125" style="3" customWidth="1"/>
    <col min="13053" max="13053" width="12.7109375" style="3" customWidth="1"/>
    <col min="13054" max="13054" width="6.140625" style="3" customWidth="1"/>
    <col min="13055" max="13302" width="9.140625" style="3"/>
    <col min="13303" max="13303" width="7.42578125" style="3" customWidth="1"/>
    <col min="13304" max="13304" width="45.28515625" style="3" customWidth="1"/>
    <col min="13305" max="13305" width="7.7109375" style="3" customWidth="1"/>
    <col min="13306" max="13306" width="6.28515625" style="3" customWidth="1"/>
    <col min="13307" max="13307" width="12.7109375" style="3" customWidth="1"/>
    <col min="13308" max="13308" width="6.42578125" style="3" customWidth="1"/>
    <col min="13309" max="13309" width="12.7109375" style="3" customWidth="1"/>
    <col min="13310" max="13310" width="6.140625" style="3" customWidth="1"/>
    <col min="13311" max="13558" width="9.140625" style="3"/>
    <col min="13559" max="13559" width="7.42578125" style="3" customWidth="1"/>
    <col min="13560" max="13560" width="45.28515625" style="3" customWidth="1"/>
    <col min="13561" max="13561" width="7.7109375" style="3" customWidth="1"/>
    <col min="13562" max="13562" width="6.28515625" style="3" customWidth="1"/>
    <col min="13563" max="13563" width="12.7109375" style="3" customWidth="1"/>
    <col min="13564" max="13564" width="6.42578125" style="3" customWidth="1"/>
    <col min="13565" max="13565" width="12.7109375" style="3" customWidth="1"/>
    <col min="13566" max="13566" width="6.140625" style="3" customWidth="1"/>
    <col min="13567" max="13814" width="9.140625" style="3"/>
    <col min="13815" max="13815" width="7.42578125" style="3" customWidth="1"/>
    <col min="13816" max="13816" width="45.28515625" style="3" customWidth="1"/>
    <col min="13817" max="13817" width="7.7109375" style="3" customWidth="1"/>
    <col min="13818" max="13818" width="6.28515625" style="3" customWidth="1"/>
    <col min="13819" max="13819" width="12.7109375" style="3" customWidth="1"/>
    <col min="13820" max="13820" width="6.42578125" style="3" customWidth="1"/>
    <col min="13821" max="13821" width="12.7109375" style="3" customWidth="1"/>
    <col min="13822" max="13822" width="6.140625" style="3" customWidth="1"/>
    <col min="13823" max="14070" width="9.140625" style="3"/>
    <col min="14071" max="14071" width="7.42578125" style="3" customWidth="1"/>
    <col min="14072" max="14072" width="45.28515625" style="3" customWidth="1"/>
    <col min="14073" max="14073" width="7.7109375" style="3" customWidth="1"/>
    <col min="14074" max="14074" width="6.28515625" style="3" customWidth="1"/>
    <col min="14075" max="14075" width="12.7109375" style="3" customWidth="1"/>
    <col min="14076" max="14076" width="6.42578125" style="3" customWidth="1"/>
    <col min="14077" max="14077" width="12.7109375" style="3" customWidth="1"/>
    <col min="14078" max="14078" width="6.140625" style="3" customWidth="1"/>
    <col min="14079" max="14326" width="9.140625" style="3"/>
    <col min="14327" max="14327" width="7.42578125" style="3" customWidth="1"/>
    <col min="14328" max="14328" width="45.28515625" style="3" customWidth="1"/>
    <col min="14329" max="14329" width="7.7109375" style="3" customWidth="1"/>
    <col min="14330" max="14330" width="6.28515625" style="3" customWidth="1"/>
    <col min="14331" max="14331" width="12.7109375" style="3" customWidth="1"/>
    <col min="14332" max="14332" width="6.42578125" style="3" customWidth="1"/>
    <col min="14333" max="14333" width="12.7109375" style="3" customWidth="1"/>
    <col min="14334" max="14334" width="6.140625" style="3" customWidth="1"/>
    <col min="14335" max="14582" width="9.140625" style="3"/>
    <col min="14583" max="14583" width="7.42578125" style="3" customWidth="1"/>
    <col min="14584" max="14584" width="45.28515625" style="3" customWidth="1"/>
    <col min="14585" max="14585" width="7.7109375" style="3" customWidth="1"/>
    <col min="14586" max="14586" width="6.28515625" style="3" customWidth="1"/>
    <col min="14587" max="14587" width="12.7109375" style="3" customWidth="1"/>
    <col min="14588" max="14588" width="6.42578125" style="3" customWidth="1"/>
    <col min="14589" max="14589" width="12.7109375" style="3" customWidth="1"/>
    <col min="14590" max="14590" width="6.140625" style="3" customWidth="1"/>
    <col min="14591" max="14838" width="9.140625" style="3"/>
    <col min="14839" max="14839" width="7.42578125" style="3" customWidth="1"/>
    <col min="14840" max="14840" width="45.28515625" style="3" customWidth="1"/>
    <col min="14841" max="14841" width="7.7109375" style="3" customWidth="1"/>
    <col min="14842" max="14842" width="6.28515625" style="3" customWidth="1"/>
    <col min="14843" max="14843" width="12.7109375" style="3" customWidth="1"/>
    <col min="14844" max="14844" width="6.42578125" style="3" customWidth="1"/>
    <col min="14845" max="14845" width="12.7109375" style="3" customWidth="1"/>
    <col min="14846" max="14846" width="6.140625" style="3" customWidth="1"/>
    <col min="14847" max="15094" width="9.140625" style="3"/>
    <col min="15095" max="15095" width="7.42578125" style="3" customWidth="1"/>
    <col min="15096" max="15096" width="45.28515625" style="3" customWidth="1"/>
    <col min="15097" max="15097" width="7.7109375" style="3" customWidth="1"/>
    <col min="15098" max="15098" width="6.28515625" style="3" customWidth="1"/>
    <col min="15099" max="15099" width="12.7109375" style="3" customWidth="1"/>
    <col min="15100" max="15100" width="6.42578125" style="3" customWidth="1"/>
    <col min="15101" max="15101" width="12.7109375" style="3" customWidth="1"/>
    <col min="15102" max="15102" width="6.140625" style="3" customWidth="1"/>
    <col min="15103" max="15350" width="9.140625" style="3"/>
    <col min="15351" max="15351" width="7.42578125" style="3" customWidth="1"/>
    <col min="15352" max="15352" width="45.28515625" style="3" customWidth="1"/>
    <col min="15353" max="15353" width="7.7109375" style="3" customWidth="1"/>
    <col min="15354" max="15354" width="6.28515625" style="3" customWidth="1"/>
    <col min="15355" max="15355" width="12.7109375" style="3" customWidth="1"/>
    <col min="15356" max="15356" width="6.42578125" style="3" customWidth="1"/>
    <col min="15357" max="15357" width="12.7109375" style="3" customWidth="1"/>
    <col min="15358" max="15358" width="6.140625" style="3" customWidth="1"/>
    <col min="15359" max="15606" width="9.140625" style="3"/>
    <col min="15607" max="15607" width="7.42578125" style="3" customWidth="1"/>
    <col min="15608" max="15608" width="45.28515625" style="3" customWidth="1"/>
    <col min="15609" max="15609" width="7.7109375" style="3" customWidth="1"/>
    <col min="15610" max="15610" width="6.28515625" style="3" customWidth="1"/>
    <col min="15611" max="15611" width="12.7109375" style="3" customWidth="1"/>
    <col min="15612" max="15612" width="6.42578125" style="3" customWidth="1"/>
    <col min="15613" max="15613" width="12.7109375" style="3" customWidth="1"/>
    <col min="15614" max="15614" width="6.140625" style="3" customWidth="1"/>
    <col min="15615" max="15862" width="9.140625" style="3"/>
    <col min="15863" max="15863" width="7.42578125" style="3" customWidth="1"/>
    <col min="15864" max="15864" width="45.28515625" style="3" customWidth="1"/>
    <col min="15865" max="15865" width="7.7109375" style="3" customWidth="1"/>
    <col min="15866" max="15866" width="6.28515625" style="3" customWidth="1"/>
    <col min="15867" max="15867" width="12.7109375" style="3" customWidth="1"/>
    <col min="15868" max="15868" width="6.42578125" style="3" customWidth="1"/>
    <col min="15869" max="15869" width="12.7109375" style="3" customWidth="1"/>
    <col min="15870" max="15870" width="6.140625" style="3" customWidth="1"/>
    <col min="15871" max="16118" width="9.140625" style="3"/>
    <col min="16119" max="16119" width="7.42578125" style="3" customWidth="1"/>
    <col min="16120" max="16120" width="45.28515625" style="3" customWidth="1"/>
    <col min="16121" max="16121" width="7.7109375" style="3" customWidth="1"/>
    <col min="16122" max="16122" width="6.28515625" style="3" customWidth="1"/>
    <col min="16123" max="16123" width="12.7109375" style="3" customWidth="1"/>
    <col min="16124" max="16124" width="6.42578125" style="3" customWidth="1"/>
    <col min="16125" max="16125" width="12.7109375" style="3" customWidth="1"/>
    <col min="16126" max="16126" width="6.140625" style="3" customWidth="1"/>
    <col min="16127" max="16384" width="9.140625" style="3"/>
  </cols>
  <sheetData>
    <row r="1" spans="1:9" x14ac:dyDescent="0.25">
      <c r="A1" s="1"/>
      <c r="B1" s="1"/>
      <c r="C1" s="2"/>
      <c r="D1" s="2"/>
      <c r="E1" s="2" t="s">
        <v>0</v>
      </c>
      <c r="F1" s="2"/>
      <c r="G1" s="2"/>
      <c r="H1" s="2"/>
    </row>
    <row r="2" spans="1:9" ht="12.75" customHeight="1" x14ac:dyDescent="0.25">
      <c r="A2" s="1"/>
      <c r="B2" s="1"/>
      <c r="C2" s="2"/>
      <c r="D2" s="2"/>
      <c r="E2" s="2" t="s">
        <v>316</v>
      </c>
      <c r="F2" s="2"/>
      <c r="G2" s="2"/>
      <c r="H2" s="2"/>
    </row>
    <row r="3" spans="1:9" ht="12.75" customHeight="1" x14ac:dyDescent="0.25">
      <c r="A3" s="1"/>
      <c r="B3" s="1"/>
      <c r="C3" s="2"/>
      <c r="D3" s="2"/>
      <c r="E3" s="2" t="s">
        <v>1</v>
      </c>
      <c r="F3" s="2"/>
      <c r="G3" s="2"/>
      <c r="H3" s="2"/>
    </row>
    <row r="4" spans="1:9" ht="12.75" customHeight="1" x14ac:dyDescent="0.25">
      <c r="A4" s="1"/>
      <c r="B4" s="1"/>
      <c r="C4" s="2"/>
      <c r="D4" s="2"/>
      <c r="E4" s="2" t="s">
        <v>317</v>
      </c>
      <c r="F4" s="2"/>
      <c r="G4" s="2"/>
      <c r="H4" s="2"/>
    </row>
    <row r="5" spans="1:9" ht="12.75" customHeight="1" x14ac:dyDescent="0.25">
      <c r="A5" s="1"/>
      <c r="B5" s="1"/>
      <c r="C5" s="1"/>
      <c r="D5" s="4"/>
      <c r="E5" s="5"/>
      <c r="F5" s="5"/>
      <c r="G5" s="5"/>
    </row>
    <row r="6" spans="1:9" x14ac:dyDescent="0.25">
      <c r="A6" s="60" t="s">
        <v>2</v>
      </c>
      <c r="B6" s="60"/>
      <c r="C6" s="60"/>
      <c r="D6" s="60"/>
      <c r="E6" s="60"/>
      <c r="F6" s="60"/>
      <c r="G6" s="60"/>
      <c r="H6" s="60"/>
    </row>
    <row r="7" spans="1:9" ht="12.75" customHeight="1" x14ac:dyDescent="0.25">
      <c r="A7" s="61" t="s">
        <v>3</v>
      </c>
      <c r="B7" s="61"/>
      <c r="C7" s="61"/>
      <c r="D7" s="61"/>
      <c r="E7" s="61"/>
      <c r="F7" s="61"/>
      <c r="G7" s="61"/>
      <c r="H7" s="61"/>
    </row>
    <row r="8" spans="1:9" ht="12.75" customHeight="1" x14ac:dyDescent="0.25">
      <c r="A8" s="61" t="s">
        <v>4</v>
      </c>
      <c r="B8" s="61"/>
      <c r="C8" s="61"/>
      <c r="D8" s="61"/>
      <c r="E8" s="61"/>
      <c r="F8" s="61"/>
      <c r="G8" s="61"/>
      <c r="H8" s="61"/>
    </row>
    <row r="9" spans="1:9" x14ac:dyDescent="0.25">
      <c r="A9" s="62" t="s">
        <v>5</v>
      </c>
      <c r="B9" s="62"/>
      <c r="C9" s="62"/>
      <c r="D9" s="62"/>
      <c r="E9" s="62"/>
      <c r="F9" s="62"/>
      <c r="G9" s="62"/>
      <c r="H9" s="62"/>
    </row>
    <row r="10" spans="1:9" ht="12.75" customHeight="1" x14ac:dyDescent="0.25">
      <c r="A10" s="58"/>
      <c r="B10" s="58"/>
      <c r="C10" s="58"/>
      <c r="D10" s="58"/>
      <c r="E10" s="58"/>
      <c r="F10" s="58"/>
      <c r="G10" s="58"/>
      <c r="H10" s="58"/>
    </row>
    <row r="11" spans="1:9" ht="12.75" customHeight="1" x14ac:dyDescent="0.25">
      <c r="A11" s="59" t="s">
        <v>315</v>
      </c>
      <c r="B11" s="59"/>
      <c r="C11" s="59"/>
      <c r="D11" s="59"/>
      <c r="E11" s="59"/>
      <c r="F11" s="59"/>
      <c r="G11" s="59"/>
      <c r="H11" s="59"/>
    </row>
    <row r="12" spans="1:9" ht="12.75" customHeight="1" x14ac:dyDescent="0.25">
      <c r="A12" s="59"/>
      <c r="B12" s="59"/>
      <c r="C12" s="59"/>
      <c r="D12" s="59"/>
      <c r="E12" s="59"/>
      <c r="F12" s="59"/>
      <c r="G12" s="59"/>
    </row>
    <row r="13" spans="1:9" ht="75" customHeight="1" x14ac:dyDescent="0.25">
      <c r="A13" s="6" t="s">
        <v>6</v>
      </c>
      <c r="B13" s="6" t="s">
        <v>7</v>
      </c>
      <c r="C13" s="6" t="s">
        <v>8</v>
      </c>
      <c r="D13" s="6" t="s">
        <v>9</v>
      </c>
      <c r="E13" s="6" t="s">
        <v>10</v>
      </c>
      <c r="F13" s="6" t="s">
        <v>9</v>
      </c>
      <c r="G13" s="6" t="s">
        <v>11</v>
      </c>
      <c r="H13" s="6" t="s">
        <v>9</v>
      </c>
    </row>
    <row r="14" spans="1:9" ht="15" customHeight="1" x14ac:dyDescent="0.25">
      <c r="A14" s="27">
        <v>1</v>
      </c>
      <c r="B14" s="29" t="s">
        <v>306</v>
      </c>
      <c r="C14" s="54"/>
      <c r="D14" s="54"/>
      <c r="E14" s="54"/>
      <c r="F14" s="54"/>
      <c r="G14" s="54"/>
      <c r="H14" s="55"/>
    </row>
    <row r="15" spans="1:9" x14ac:dyDescent="0.25">
      <c r="A15" s="22" t="s">
        <v>12</v>
      </c>
      <c r="B15" s="29" t="s">
        <v>101</v>
      </c>
      <c r="C15" s="26"/>
      <c r="D15" s="26"/>
      <c r="E15" s="26"/>
      <c r="F15" s="26"/>
      <c r="G15" s="26"/>
      <c r="H15" s="28"/>
    </row>
    <row r="16" spans="1:9" ht="15" customHeight="1" x14ac:dyDescent="0.25">
      <c r="A16" s="17" t="s">
        <v>13</v>
      </c>
      <c r="B16" s="18" t="s">
        <v>182</v>
      </c>
      <c r="C16" s="7">
        <v>5.66</v>
      </c>
      <c r="D16" s="8"/>
      <c r="E16" s="9">
        <v>1.62</v>
      </c>
      <c r="F16" s="8">
        <v>0.16</v>
      </c>
      <c r="G16" s="9">
        <f>C16+E16</f>
        <v>7.28</v>
      </c>
      <c r="H16" s="8">
        <f>F16</f>
        <v>0.16</v>
      </c>
      <c r="I16" s="48"/>
    </row>
    <row r="17" spans="1:9" ht="15" customHeight="1" x14ac:dyDescent="0.25">
      <c r="A17" s="17" t="s">
        <v>14</v>
      </c>
      <c r="B17" s="18" t="s">
        <v>183</v>
      </c>
      <c r="C17" s="7">
        <v>2.96</v>
      </c>
      <c r="D17" s="8"/>
      <c r="E17" s="9">
        <f>E16</f>
        <v>1.62</v>
      </c>
      <c r="F17" s="8">
        <f>F16</f>
        <v>0.16</v>
      </c>
      <c r="G17" s="9">
        <f>C17+E17</f>
        <v>4.58</v>
      </c>
      <c r="H17" s="8">
        <f t="shared" ref="H17:H18" si="0">F17</f>
        <v>0.16</v>
      </c>
      <c r="I17" s="48"/>
    </row>
    <row r="18" spans="1:9" ht="15" customHeight="1" x14ac:dyDescent="0.25">
      <c r="A18" s="17" t="s">
        <v>15</v>
      </c>
      <c r="B18" s="18" t="s">
        <v>184</v>
      </c>
      <c r="C18" s="7">
        <v>8.3699999999999992</v>
      </c>
      <c r="D18" s="8"/>
      <c r="E18" s="9">
        <f>E16</f>
        <v>1.62</v>
      </c>
      <c r="F18" s="8">
        <f t="shared" ref="F18" si="1">E18*10/110</f>
        <v>0.14727272727272731</v>
      </c>
      <c r="G18" s="9">
        <f>C18+E18</f>
        <v>9.9899999999999984</v>
      </c>
      <c r="H18" s="8">
        <f t="shared" si="0"/>
        <v>0.14727272727272731</v>
      </c>
      <c r="I18" s="48"/>
    </row>
    <row r="19" spans="1:9" ht="15" customHeight="1" x14ac:dyDescent="0.25">
      <c r="A19" s="22" t="s">
        <v>18</v>
      </c>
      <c r="B19" s="23" t="s">
        <v>102</v>
      </c>
      <c r="C19" s="24"/>
      <c r="D19" s="25"/>
      <c r="E19" s="24"/>
      <c r="F19" s="25"/>
      <c r="G19" s="24"/>
      <c r="H19" s="25"/>
      <c r="I19" s="48"/>
    </row>
    <row r="20" spans="1:9" ht="30" customHeight="1" x14ac:dyDescent="0.25">
      <c r="A20" s="19" t="s">
        <v>103</v>
      </c>
      <c r="B20" s="20" t="s">
        <v>185</v>
      </c>
      <c r="C20" s="7">
        <v>5.51</v>
      </c>
      <c r="D20" s="8"/>
      <c r="E20" s="9">
        <v>0</v>
      </c>
      <c r="F20" s="8">
        <v>0.16</v>
      </c>
      <c r="G20" s="9">
        <f>C20+E20</f>
        <v>5.51</v>
      </c>
      <c r="H20" s="8">
        <f>F20</f>
        <v>0.16</v>
      </c>
      <c r="I20" s="48" t="s">
        <v>16</v>
      </c>
    </row>
    <row r="21" spans="1:9" ht="30" customHeight="1" x14ac:dyDescent="0.25">
      <c r="A21" s="19" t="s">
        <v>104</v>
      </c>
      <c r="B21" s="20" t="s">
        <v>314</v>
      </c>
      <c r="C21" s="7">
        <v>12.5</v>
      </c>
      <c r="D21" s="8"/>
      <c r="E21" s="9">
        <f>E20</f>
        <v>0</v>
      </c>
      <c r="F21" s="8">
        <f>F20</f>
        <v>0.16</v>
      </c>
      <c r="G21" s="9">
        <f>C21+E21</f>
        <v>12.5</v>
      </c>
      <c r="H21" s="8">
        <f t="shared" ref="H21:H22" si="2">F21</f>
        <v>0.16</v>
      </c>
      <c r="I21" s="48"/>
    </row>
    <row r="22" spans="1:9" ht="30" customHeight="1" x14ac:dyDescent="0.25">
      <c r="A22" s="17" t="s">
        <v>105</v>
      </c>
      <c r="B22" s="21" t="s">
        <v>186</v>
      </c>
      <c r="C22" s="7">
        <v>1.35</v>
      </c>
      <c r="D22" s="8"/>
      <c r="E22" s="9">
        <v>0</v>
      </c>
      <c r="F22" s="8">
        <f t="shared" ref="F22" si="3">E22*10/110</f>
        <v>0</v>
      </c>
      <c r="G22" s="9">
        <f>C22+E22</f>
        <v>1.35</v>
      </c>
      <c r="H22" s="8">
        <f t="shared" si="2"/>
        <v>0</v>
      </c>
      <c r="I22" s="48" t="s">
        <v>17</v>
      </c>
    </row>
    <row r="23" spans="1:9" ht="15" customHeight="1" x14ac:dyDescent="0.25">
      <c r="A23" s="22" t="s">
        <v>106</v>
      </c>
      <c r="B23" s="23" t="s">
        <v>107</v>
      </c>
      <c r="C23" s="32"/>
      <c r="D23" s="32"/>
      <c r="E23" s="32"/>
      <c r="F23" s="32"/>
      <c r="G23" s="32"/>
      <c r="H23" s="33"/>
      <c r="I23" s="48"/>
    </row>
    <row r="24" spans="1:9" ht="15" customHeight="1" x14ac:dyDescent="0.25">
      <c r="B24" s="18" t="s">
        <v>108</v>
      </c>
      <c r="C24" s="7">
        <v>4.3099999999999996</v>
      </c>
      <c r="D24" s="8"/>
      <c r="E24" s="9">
        <v>1.85</v>
      </c>
      <c r="F24" s="8">
        <v>0.04</v>
      </c>
      <c r="G24" s="9">
        <f>C24+E24</f>
        <v>6.16</v>
      </c>
      <c r="H24" s="8">
        <f>F24</f>
        <v>0.04</v>
      </c>
      <c r="I24" s="50" t="s">
        <v>20</v>
      </c>
    </row>
    <row r="25" spans="1:9" x14ac:dyDescent="0.25">
      <c r="A25" s="22" t="s">
        <v>109</v>
      </c>
      <c r="B25" s="23" t="s">
        <v>110</v>
      </c>
      <c r="C25" s="26"/>
      <c r="D25" s="26"/>
      <c r="E25" s="26"/>
      <c r="F25" s="26"/>
      <c r="G25" s="26"/>
      <c r="H25" s="28"/>
      <c r="I25" s="50"/>
    </row>
    <row r="26" spans="1:9" x14ac:dyDescent="0.25">
      <c r="A26" s="17" t="s">
        <v>111</v>
      </c>
      <c r="B26" s="18" t="s">
        <v>313</v>
      </c>
      <c r="C26" s="7">
        <v>2.96</v>
      </c>
      <c r="D26" s="8"/>
      <c r="E26" s="9">
        <v>0.88</v>
      </c>
      <c r="F26" s="8">
        <f>E26*10/110</f>
        <v>0.08</v>
      </c>
      <c r="G26" s="9">
        <f>C26+E26</f>
        <v>3.84</v>
      </c>
      <c r="H26" s="8">
        <f t="shared" ref="H26:H27" si="4">F26</f>
        <v>0.08</v>
      </c>
      <c r="I26" s="50" t="s">
        <v>21</v>
      </c>
    </row>
    <row r="27" spans="1:9" x14ac:dyDescent="0.25">
      <c r="A27" s="30" t="s">
        <v>112</v>
      </c>
      <c r="B27" s="18" t="s">
        <v>187</v>
      </c>
      <c r="C27" s="7">
        <v>1.2</v>
      </c>
      <c r="D27" s="8"/>
      <c r="E27" s="9">
        <v>0.96</v>
      </c>
      <c r="F27" s="8">
        <f>E27*10/110</f>
        <v>8.7272727272727266E-2</v>
      </c>
      <c r="G27" s="9">
        <f>C27+E27</f>
        <v>2.16</v>
      </c>
      <c r="H27" s="8">
        <f t="shared" si="4"/>
        <v>8.7272727272727266E-2</v>
      </c>
      <c r="I27" s="50" t="s">
        <v>22</v>
      </c>
    </row>
    <row r="28" spans="1:9" ht="15" customHeight="1" x14ac:dyDescent="0.25">
      <c r="A28" s="27">
        <v>5</v>
      </c>
      <c r="B28" s="53" t="s">
        <v>24</v>
      </c>
      <c r="C28" s="51"/>
      <c r="D28" s="51"/>
      <c r="E28" s="51"/>
      <c r="F28" s="51"/>
      <c r="G28" s="51"/>
      <c r="H28" s="52"/>
      <c r="I28" s="48"/>
    </row>
    <row r="29" spans="1:9" x14ac:dyDescent="0.25">
      <c r="A29" s="34" t="s">
        <v>25</v>
      </c>
      <c r="B29" s="35" t="s">
        <v>188</v>
      </c>
      <c r="C29" s="36"/>
      <c r="D29" s="36"/>
      <c r="E29" s="36"/>
      <c r="F29" s="36"/>
      <c r="G29" s="36"/>
      <c r="H29" s="37"/>
      <c r="I29" s="48"/>
    </row>
    <row r="30" spans="1:9" ht="16.5" customHeight="1" x14ac:dyDescent="0.25">
      <c r="A30" s="17" t="s">
        <v>26</v>
      </c>
      <c r="B30" s="18" t="s">
        <v>307</v>
      </c>
      <c r="C30" s="7">
        <v>7.24</v>
      </c>
      <c r="D30" s="10"/>
      <c r="E30" s="9">
        <v>2.21</v>
      </c>
      <c r="F30" s="8">
        <f t="shared" ref="F30:F102" si="5">E30*10/110</f>
        <v>0.20090909090909093</v>
      </c>
      <c r="G30" s="7">
        <f t="shared" ref="G30:G41" si="6">C30+E30</f>
        <v>9.4499999999999993</v>
      </c>
      <c r="H30" s="8">
        <f t="shared" ref="H30:H102" si="7">F30</f>
        <v>0.20090909090909093</v>
      </c>
      <c r="I30" s="48"/>
    </row>
    <row r="31" spans="1:9" ht="15" customHeight="1" x14ac:dyDescent="0.25">
      <c r="A31" s="17" t="s">
        <v>27</v>
      </c>
      <c r="B31" s="18" t="s">
        <v>189</v>
      </c>
      <c r="C31" s="11">
        <v>5.51</v>
      </c>
      <c r="D31" s="8"/>
      <c r="E31" s="9">
        <v>3.4</v>
      </c>
      <c r="F31" s="8">
        <f t="shared" si="5"/>
        <v>0.30909090909090908</v>
      </c>
      <c r="G31" s="9">
        <f t="shared" si="6"/>
        <v>8.91</v>
      </c>
      <c r="H31" s="8">
        <f t="shared" si="7"/>
        <v>0.30909090909090908</v>
      </c>
      <c r="I31" s="48"/>
    </row>
    <row r="32" spans="1:9" ht="15" customHeight="1" x14ac:dyDescent="0.25">
      <c r="A32" s="17" t="s">
        <v>28</v>
      </c>
      <c r="B32" s="18" t="s">
        <v>190</v>
      </c>
      <c r="C32" s="11">
        <v>3.8</v>
      </c>
      <c r="D32" s="8"/>
      <c r="E32" s="9">
        <v>2.21</v>
      </c>
      <c r="F32" s="8">
        <f t="shared" si="5"/>
        <v>0.20090909090909093</v>
      </c>
      <c r="G32" s="9">
        <f t="shared" si="6"/>
        <v>6.01</v>
      </c>
      <c r="H32" s="8">
        <f t="shared" si="7"/>
        <v>0.20090909090909093</v>
      </c>
      <c r="I32" s="48"/>
    </row>
    <row r="33" spans="1:9" ht="15" customHeight="1" x14ac:dyDescent="0.25">
      <c r="A33" s="17" t="s">
        <v>29</v>
      </c>
      <c r="B33" s="18" t="s">
        <v>191</v>
      </c>
      <c r="C33" s="11">
        <v>3.8</v>
      </c>
      <c r="D33" s="8"/>
      <c r="E33" s="9">
        <v>0</v>
      </c>
      <c r="F33" s="8">
        <f t="shared" si="5"/>
        <v>0</v>
      </c>
      <c r="G33" s="9">
        <f t="shared" si="6"/>
        <v>3.8</v>
      </c>
      <c r="H33" s="8">
        <f t="shared" si="7"/>
        <v>0</v>
      </c>
      <c r="I33" s="48"/>
    </row>
    <row r="34" spans="1:9" ht="15" customHeight="1" x14ac:dyDescent="0.25">
      <c r="A34" s="17" t="s">
        <v>30</v>
      </c>
      <c r="B34" s="18" t="s">
        <v>192</v>
      </c>
      <c r="C34" s="11">
        <v>3.8</v>
      </c>
      <c r="D34" s="8"/>
      <c r="E34" s="9">
        <v>0</v>
      </c>
      <c r="F34" s="8">
        <f t="shared" si="5"/>
        <v>0</v>
      </c>
      <c r="G34" s="9">
        <f t="shared" si="6"/>
        <v>3.8</v>
      </c>
      <c r="H34" s="8">
        <f t="shared" si="7"/>
        <v>0</v>
      </c>
      <c r="I34" s="48"/>
    </row>
    <row r="35" spans="1:9" ht="15" customHeight="1" x14ac:dyDescent="0.25">
      <c r="A35" s="17" t="s">
        <v>31</v>
      </c>
      <c r="B35" s="18" t="s">
        <v>193</v>
      </c>
      <c r="C35" s="11">
        <v>5.51</v>
      </c>
      <c r="D35" s="8"/>
      <c r="E35" s="9">
        <v>0</v>
      </c>
      <c r="F35" s="8">
        <f t="shared" si="5"/>
        <v>0</v>
      </c>
      <c r="G35" s="9">
        <f t="shared" si="6"/>
        <v>5.51</v>
      </c>
      <c r="H35" s="8">
        <f t="shared" si="7"/>
        <v>0</v>
      </c>
      <c r="I35" s="48"/>
    </row>
    <row r="36" spans="1:9" ht="15" customHeight="1" x14ac:dyDescent="0.25">
      <c r="A36" s="17" t="s">
        <v>32</v>
      </c>
      <c r="B36" s="18" t="s">
        <v>194</v>
      </c>
      <c r="C36" s="11">
        <v>3.72</v>
      </c>
      <c r="D36" s="8"/>
      <c r="E36" s="9">
        <v>0</v>
      </c>
      <c r="F36" s="8">
        <f t="shared" si="5"/>
        <v>0</v>
      </c>
      <c r="G36" s="9">
        <f t="shared" si="6"/>
        <v>3.72</v>
      </c>
      <c r="H36" s="8">
        <f t="shared" si="7"/>
        <v>0</v>
      </c>
      <c r="I36" s="48"/>
    </row>
    <row r="37" spans="1:9" ht="15" customHeight="1" x14ac:dyDescent="0.25">
      <c r="A37" s="17" t="s">
        <v>33</v>
      </c>
      <c r="B37" s="18" t="s">
        <v>195</v>
      </c>
      <c r="C37" s="11">
        <v>16.2</v>
      </c>
      <c r="D37" s="8"/>
      <c r="E37" s="9">
        <v>0</v>
      </c>
      <c r="F37" s="8">
        <f t="shared" si="5"/>
        <v>0</v>
      </c>
      <c r="G37" s="9">
        <f t="shared" si="6"/>
        <v>16.2</v>
      </c>
      <c r="H37" s="8">
        <f t="shared" si="7"/>
        <v>0</v>
      </c>
      <c r="I37" s="48"/>
    </row>
    <row r="38" spans="1:9" ht="15" customHeight="1" x14ac:dyDescent="0.25">
      <c r="A38" s="19" t="s">
        <v>113</v>
      </c>
      <c r="B38" s="31" t="s">
        <v>196</v>
      </c>
      <c r="C38" s="11">
        <v>25</v>
      </c>
      <c r="D38" s="8"/>
      <c r="E38" s="9">
        <v>0</v>
      </c>
      <c r="F38" s="8">
        <f t="shared" si="5"/>
        <v>0</v>
      </c>
      <c r="G38" s="9">
        <f t="shared" si="6"/>
        <v>25</v>
      </c>
      <c r="H38" s="8">
        <f t="shared" si="7"/>
        <v>0</v>
      </c>
      <c r="I38" s="48"/>
    </row>
    <row r="39" spans="1:9" ht="15" customHeight="1" x14ac:dyDescent="0.25">
      <c r="A39" s="19" t="s">
        <v>34</v>
      </c>
      <c r="B39" s="31" t="s">
        <v>197</v>
      </c>
      <c r="C39" s="11">
        <v>10.69</v>
      </c>
      <c r="D39" s="8"/>
      <c r="E39" s="9">
        <v>0</v>
      </c>
      <c r="F39" s="8">
        <f t="shared" si="5"/>
        <v>0</v>
      </c>
      <c r="G39" s="9">
        <f t="shared" si="6"/>
        <v>10.69</v>
      </c>
      <c r="H39" s="8">
        <f t="shared" si="7"/>
        <v>0</v>
      </c>
      <c r="I39" s="48"/>
    </row>
    <row r="40" spans="1:9" ht="15" customHeight="1" x14ac:dyDescent="0.25">
      <c r="A40" s="17" t="s">
        <v>35</v>
      </c>
      <c r="B40" s="18" t="s">
        <v>198</v>
      </c>
      <c r="C40" s="11">
        <v>61.74</v>
      </c>
      <c r="D40" s="8"/>
      <c r="E40" s="9">
        <v>0.25</v>
      </c>
      <c r="F40" s="8">
        <f t="shared" si="5"/>
        <v>2.2727272727272728E-2</v>
      </c>
      <c r="G40" s="9">
        <f t="shared" si="6"/>
        <v>61.99</v>
      </c>
      <c r="H40" s="8">
        <f t="shared" si="7"/>
        <v>2.2727272727272728E-2</v>
      </c>
      <c r="I40" s="48"/>
    </row>
    <row r="41" spans="1:9" ht="15" customHeight="1" x14ac:dyDescent="0.25">
      <c r="A41" s="17" t="s">
        <v>114</v>
      </c>
      <c r="B41" s="18" t="s">
        <v>199</v>
      </c>
      <c r="C41" s="11">
        <v>20.64</v>
      </c>
      <c r="D41" s="8"/>
      <c r="E41" s="9">
        <v>0.25</v>
      </c>
      <c r="F41" s="8">
        <f t="shared" si="5"/>
        <v>2.2727272727272728E-2</v>
      </c>
      <c r="G41" s="9">
        <f t="shared" si="6"/>
        <v>20.89</v>
      </c>
      <c r="H41" s="8">
        <f t="shared" si="7"/>
        <v>2.2727272727272728E-2</v>
      </c>
      <c r="I41" s="48"/>
    </row>
    <row r="42" spans="1:9" ht="28.5" x14ac:dyDescent="0.25">
      <c r="A42" s="22" t="s">
        <v>36</v>
      </c>
      <c r="B42" s="39" t="s">
        <v>115</v>
      </c>
      <c r="C42" s="36"/>
      <c r="D42" s="36"/>
      <c r="E42" s="36"/>
      <c r="F42" s="36"/>
      <c r="G42" s="36"/>
      <c r="H42" s="37"/>
      <c r="I42" s="48"/>
    </row>
    <row r="43" spans="1:9" ht="15" customHeight="1" x14ac:dyDescent="0.25">
      <c r="A43" s="17" t="s">
        <v>116</v>
      </c>
      <c r="B43" s="38" t="s">
        <v>308</v>
      </c>
      <c r="C43" s="7">
        <v>2.96</v>
      </c>
      <c r="D43" s="8"/>
      <c r="E43" s="9">
        <v>0.41</v>
      </c>
      <c r="F43" s="8">
        <f t="shared" ref="F43" si="8">E43*10/110</f>
        <v>3.727272727272727E-2</v>
      </c>
      <c r="G43" s="9">
        <f t="shared" ref="G43:G52" si="9">C43+E43</f>
        <v>3.37</v>
      </c>
      <c r="H43" s="8">
        <f t="shared" si="7"/>
        <v>3.727272727272727E-2</v>
      </c>
      <c r="I43" s="48"/>
    </row>
    <row r="44" spans="1:9" ht="15" customHeight="1" x14ac:dyDescent="0.25">
      <c r="A44" s="17" t="s">
        <v>117</v>
      </c>
      <c r="B44" s="18" t="s">
        <v>200</v>
      </c>
      <c r="C44" s="7">
        <v>3.8</v>
      </c>
      <c r="D44" s="8"/>
      <c r="E44" s="9">
        <v>13.18</v>
      </c>
      <c r="F44" s="8">
        <v>0.06</v>
      </c>
      <c r="G44" s="9">
        <f t="shared" si="9"/>
        <v>16.98</v>
      </c>
      <c r="H44" s="8">
        <f t="shared" si="7"/>
        <v>0.06</v>
      </c>
      <c r="I44" s="48" t="s">
        <v>19</v>
      </c>
    </row>
    <row r="45" spans="1:9" ht="15" customHeight="1" x14ac:dyDescent="0.25">
      <c r="A45" s="17" t="s">
        <v>118</v>
      </c>
      <c r="B45" s="18" t="s">
        <v>201</v>
      </c>
      <c r="C45" s="7">
        <v>2.77</v>
      </c>
      <c r="D45" s="8"/>
      <c r="E45" s="9">
        <v>0.61</v>
      </c>
      <c r="F45" s="8">
        <f t="shared" si="5"/>
        <v>5.5454545454545451E-2</v>
      </c>
      <c r="G45" s="9">
        <f t="shared" si="9"/>
        <v>3.38</v>
      </c>
      <c r="H45" s="8">
        <f t="shared" si="7"/>
        <v>5.5454545454545451E-2</v>
      </c>
      <c r="I45" s="48" t="s">
        <v>37</v>
      </c>
    </row>
    <row r="46" spans="1:9" ht="15" customHeight="1" x14ac:dyDescent="0.25">
      <c r="A46" s="17" t="s">
        <v>119</v>
      </c>
      <c r="B46" s="18" t="s">
        <v>202</v>
      </c>
      <c r="C46" s="7">
        <v>3.8</v>
      </c>
      <c r="D46" s="8"/>
      <c r="E46" s="9">
        <v>1.73</v>
      </c>
      <c r="F46" s="8">
        <f t="shared" si="5"/>
        <v>0.15727272727272729</v>
      </c>
      <c r="G46" s="9">
        <f t="shared" si="9"/>
        <v>5.5299999999999994</v>
      </c>
      <c r="H46" s="8">
        <f t="shared" si="7"/>
        <v>0.15727272727272729</v>
      </c>
      <c r="I46" s="48" t="s">
        <v>38</v>
      </c>
    </row>
    <row r="47" spans="1:9" ht="15" customHeight="1" x14ac:dyDescent="0.25">
      <c r="A47" s="17" t="s">
        <v>120</v>
      </c>
      <c r="B47" s="18" t="s">
        <v>203</v>
      </c>
      <c r="C47" s="7">
        <v>7.24</v>
      </c>
      <c r="D47" s="8"/>
      <c r="E47" s="9">
        <v>3.01</v>
      </c>
      <c r="F47" s="8">
        <f t="shared" si="5"/>
        <v>0.27363636363636362</v>
      </c>
      <c r="G47" s="9">
        <f t="shared" si="9"/>
        <v>10.25</v>
      </c>
      <c r="H47" s="8">
        <f t="shared" si="7"/>
        <v>0.27363636363636362</v>
      </c>
      <c r="I47" s="48" t="s">
        <v>176</v>
      </c>
    </row>
    <row r="48" spans="1:9" ht="15" customHeight="1" x14ac:dyDescent="0.25">
      <c r="A48" s="17" t="s">
        <v>121</v>
      </c>
      <c r="B48" s="18" t="s">
        <v>204</v>
      </c>
      <c r="C48" s="7">
        <v>14.3</v>
      </c>
      <c r="D48" s="8"/>
      <c r="E48" s="9">
        <v>19.260000000000002</v>
      </c>
      <c r="F48" s="8">
        <f t="shared" si="5"/>
        <v>1.7509090909090912</v>
      </c>
      <c r="G48" s="9">
        <f t="shared" si="9"/>
        <v>33.56</v>
      </c>
      <c r="H48" s="8">
        <f t="shared" si="7"/>
        <v>1.7509090909090912</v>
      </c>
      <c r="I48" s="48" t="s">
        <v>39</v>
      </c>
    </row>
    <row r="49" spans="1:9" ht="15" customHeight="1" x14ac:dyDescent="0.25">
      <c r="A49" s="17" t="s">
        <v>122</v>
      </c>
      <c r="B49" s="18" t="s">
        <v>205</v>
      </c>
      <c r="C49" s="7">
        <v>12.49</v>
      </c>
      <c r="D49" s="8"/>
      <c r="E49" s="9">
        <v>0</v>
      </c>
      <c r="F49" s="8">
        <v>0</v>
      </c>
      <c r="G49" s="9">
        <f t="shared" si="9"/>
        <v>12.49</v>
      </c>
      <c r="H49" s="8">
        <f t="shared" si="7"/>
        <v>0</v>
      </c>
      <c r="I49" s="48"/>
    </row>
    <row r="50" spans="1:9" ht="15" customHeight="1" x14ac:dyDescent="0.25">
      <c r="A50" s="17" t="s">
        <v>123</v>
      </c>
      <c r="B50" s="18" t="s">
        <v>206</v>
      </c>
      <c r="C50" s="7">
        <v>10.4</v>
      </c>
      <c r="D50" s="8"/>
      <c r="E50" s="9">
        <v>0</v>
      </c>
      <c r="F50" s="8">
        <v>0.23</v>
      </c>
      <c r="G50" s="9">
        <f t="shared" si="9"/>
        <v>10.4</v>
      </c>
      <c r="H50" s="8">
        <f t="shared" si="7"/>
        <v>0.23</v>
      </c>
      <c r="I50" s="48"/>
    </row>
    <row r="51" spans="1:9" ht="15" customHeight="1" x14ac:dyDescent="0.25">
      <c r="A51" s="17" t="s">
        <v>124</v>
      </c>
      <c r="B51" s="18" t="s">
        <v>207</v>
      </c>
      <c r="C51" s="7">
        <v>10.4</v>
      </c>
      <c r="D51" s="8"/>
      <c r="E51" s="9">
        <v>136.33000000000001</v>
      </c>
      <c r="F51" s="8">
        <f t="shared" si="5"/>
        <v>12.393636363636364</v>
      </c>
      <c r="G51" s="9">
        <f t="shared" si="9"/>
        <v>146.73000000000002</v>
      </c>
      <c r="H51" s="8">
        <f t="shared" si="7"/>
        <v>12.393636363636364</v>
      </c>
      <c r="I51" s="48" t="s">
        <v>23</v>
      </c>
    </row>
    <row r="52" spans="1:9" ht="15" customHeight="1" x14ac:dyDescent="0.25">
      <c r="A52" s="17" t="s">
        <v>125</v>
      </c>
      <c r="B52" s="18" t="s">
        <v>208</v>
      </c>
      <c r="C52" s="7">
        <v>5.51</v>
      </c>
      <c r="D52" s="8"/>
      <c r="E52" s="9">
        <v>1.01</v>
      </c>
      <c r="F52" s="8">
        <f t="shared" si="5"/>
        <v>9.1818181818181813E-2</v>
      </c>
      <c r="G52" s="9">
        <f t="shared" si="9"/>
        <v>6.52</v>
      </c>
      <c r="H52" s="8">
        <f t="shared" si="7"/>
        <v>9.1818181818181813E-2</v>
      </c>
      <c r="I52" s="48" t="s">
        <v>40</v>
      </c>
    </row>
    <row r="53" spans="1:9" x14ac:dyDescent="0.25">
      <c r="A53" s="22" t="s">
        <v>41</v>
      </c>
      <c r="B53" s="23" t="s">
        <v>209</v>
      </c>
      <c r="C53" s="36"/>
      <c r="D53" s="36"/>
      <c r="E53" s="36"/>
      <c r="F53" s="36"/>
      <c r="G53" s="36"/>
      <c r="H53" s="37"/>
      <c r="I53" s="48"/>
    </row>
    <row r="54" spans="1:9" s="12" customFormat="1" ht="30" customHeight="1" x14ac:dyDescent="0.25">
      <c r="A54" s="17" t="s">
        <v>126</v>
      </c>
      <c r="B54" s="18" t="s">
        <v>210</v>
      </c>
      <c r="C54" s="7">
        <v>35.380000000000003</v>
      </c>
      <c r="D54" s="8"/>
      <c r="E54" s="9">
        <v>24.23</v>
      </c>
      <c r="F54" s="8">
        <f t="shared" si="5"/>
        <v>2.2027272727272726</v>
      </c>
      <c r="G54" s="9">
        <f t="shared" ref="G54:G73" si="10">C54+E54</f>
        <v>59.61</v>
      </c>
      <c r="H54" s="8">
        <f t="shared" si="7"/>
        <v>2.2027272727272726</v>
      </c>
      <c r="I54" s="49"/>
    </row>
    <row r="55" spans="1:9" s="12" customFormat="1" ht="30" customHeight="1" x14ac:dyDescent="0.25">
      <c r="A55" s="17" t="s">
        <v>42</v>
      </c>
      <c r="B55" s="18" t="s">
        <v>211</v>
      </c>
      <c r="C55" s="7">
        <v>7.24</v>
      </c>
      <c r="D55" s="8"/>
      <c r="E55" s="9">
        <v>2.41</v>
      </c>
      <c r="F55" s="8">
        <f t="shared" si="5"/>
        <v>0.21909090909090911</v>
      </c>
      <c r="G55" s="9">
        <f t="shared" si="10"/>
        <v>9.65</v>
      </c>
      <c r="H55" s="8">
        <f t="shared" si="7"/>
        <v>0.21909090909090911</v>
      </c>
      <c r="I55" s="49"/>
    </row>
    <row r="56" spans="1:9" s="12" customFormat="1" ht="30" x14ac:dyDescent="0.25">
      <c r="A56" s="17" t="s">
        <v>43</v>
      </c>
      <c r="B56" s="18" t="s">
        <v>212</v>
      </c>
      <c r="C56" s="7">
        <v>10.69</v>
      </c>
      <c r="D56" s="8"/>
      <c r="E56" s="9">
        <v>2.41</v>
      </c>
      <c r="F56" s="8">
        <f t="shared" si="5"/>
        <v>0.21909090909090911</v>
      </c>
      <c r="G56" s="9">
        <f t="shared" si="10"/>
        <v>13.1</v>
      </c>
      <c r="H56" s="8">
        <f t="shared" si="7"/>
        <v>0.21909090909090911</v>
      </c>
      <c r="I56" s="49"/>
    </row>
    <row r="57" spans="1:9" ht="30" x14ac:dyDescent="0.25">
      <c r="A57" s="17" t="s">
        <v>44</v>
      </c>
      <c r="B57" s="18" t="s">
        <v>213</v>
      </c>
      <c r="C57" s="7">
        <v>7.24</v>
      </c>
      <c r="D57" s="8"/>
      <c r="E57" s="9">
        <v>2.41</v>
      </c>
      <c r="F57" s="8">
        <f t="shared" si="5"/>
        <v>0.21909090909090911</v>
      </c>
      <c r="G57" s="9">
        <f t="shared" si="10"/>
        <v>9.65</v>
      </c>
      <c r="H57" s="8">
        <f t="shared" si="7"/>
        <v>0.21909090909090911</v>
      </c>
      <c r="I57" s="48"/>
    </row>
    <row r="58" spans="1:9" ht="30" x14ac:dyDescent="0.25">
      <c r="A58" s="17" t="s">
        <v>45</v>
      </c>
      <c r="B58" s="18" t="s">
        <v>214</v>
      </c>
      <c r="C58" s="7">
        <v>5.51</v>
      </c>
      <c r="D58" s="8"/>
      <c r="E58" s="9">
        <v>1.0900000000000001</v>
      </c>
      <c r="F58" s="8">
        <f t="shared" si="5"/>
        <v>9.9090909090909091E-2</v>
      </c>
      <c r="G58" s="9">
        <f t="shared" si="10"/>
        <v>6.6</v>
      </c>
      <c r="H58" s="8">
        <f t="shared" si="7"/>
        <v>9.9090909090909091E-2</v>
      </c>
      <c r="I58" s="48"/>
    </row>
    <row r="59" spans="1:9" ht="30" customHeight="1" x14ac:dyDescent="0.25">
      <c r="A59" s="17" t="s">
        <v>46</v>
      </c>
      <c r="B59" s="18" t="s">
        <v>309</v>
      </c>
      <c r="C59" s="7">
        <v>7.24</v>
      </c>
      <c r="D59" s="8"/>
      <c r="E59" s="9">
        <v>1.34</v>
      </c>
      <c r="F59" s="8">
        <f t="shared" si="5"/>
        <v>0.12181818181818183</v>
      </c>
      <c r="G59" s="9">
        <f t="shared" si="10"/>
        <v>8.58</v>
      </c>
      <c r="H59" s="8">
        <f t="shared" si="7"/>
        <v>0.12181818181818183</v>
      </c>
      <c r="I59" s="48"/>
    </row>
    <row r="60" spans="1:9" ht="27.75" customHeight="1" x14ac:dyDescent="0.25">
      <c r="A60" s="17" t="s">
        <v>47</v>
      </c>
      <c r="B60" s="18" t="s">
        <v>215</v>
      </c>
      <c r="C60" s="7">
        <v>8.94</v>
      </c>
      <c r="D60" s="8"/>
      <c r="E60" s="9">
        <v>2.4</v>
      </c>
      <c r="F60" s="8">
        <f t="shared" si="5"/>
        <v>0.21818181818181817</v>
      </c>
      <c r="G60" s="9">
        <f t="shared" si="10"/>
        <v>11.34</v>
      </c>
      <c r="H60" s="8">
        <f t="shared" si="7"/>
        <v>0.21818181818181817</v>
      </c>
      <c r="I60" s="48"/>
    </row>
    <row r="61" spans="1:9" ht="30" customHeight="1" x14ac:dyDescent="0.25">
      <c r="A61" s="17" t="s">
        <v>48</v>
      </c>
      <c r="B61" s="18" t="s">
        <v>216</v>
      </c>
      <c r="C61" s="7">
        <v>15.61</v>
      </c>
      <c r="D61" s="8"/>
      <c r="E61" s="9">
        <v>1.39</v>
      </c>
      <c r="F61" s="8">
        <f t="shared" si="5"/>
        <v>0.12636363636363634</v>
      </c>
      <c r="G61" s="9">
        <f t="shared" si="10"/>
        <v>17</v>
      </c>
      <c r="H61" s="8">
        <f t="shared" si="7"/>
        <v>0.12636363636363634</v>
      </c>
      <c r="I61" s="48" t="s">
        <v>47</v>
      </c>
    </row>
    <row r="62" spans="1:9" ht="30" x14ac:dyDescent="0.25">
      <c r="A62" s="17" t="s">
        <v>49</v>
      </c>
      <c r="B62" s="18" t="s">
        <v>217</v>
      </c>
      <c r="C62" s="7">
        <v>15.61</v>
      </c>
      <c r="D62" s="8"/>
      <c r="E62" s="9">
        <v>1.19</v>
      </c>
      <c r="F62" s="8">
        <f t="shared" si="5"/>
        <v>0.10818181818181817</v>
      </c>
      <c r="G62" s="9">
        <f t="shared" si="10"/>
        <v>16.8</v>
      </c>
      <c r="H62" s="8">
        <f t="shared" si="7"/>
        <v>0.10818181818181817</v>
      </c>
      <c r="I62" s="48"/>
    </row>
    <row r="63" spans="1:9" ht="30" x14ac:dyDescent="0.25">
      <c r="A63" s="17" t="s">
        <v>50</v>
      </c>
      <c r="B63" s="18" t="s">
        <v>218</v>
      </c>
      <c r="C63" s="7">
        <v>8.94</v>
      </c>
      <c r="D63" s="8"/>
      <c r="E63" s="9">
        <v>2.4</v>
      </c>
      <c r="F63" s="8">
        <f t="shared" si="5"/>
        <v>0.21818181818181817</v>
      </c>
      <c r="G63" s="9">
        <f t="shared" si="10"/>
        <v>11.34</v>
      </c>
      <c r="H63" s="8">
        <f t="shared" si="7"/>
        <v>0.21818181818181817</v>
      </c>
      <c r="I63" s="48"/>
    </row>
    <row r="64" spans="1:9" ht="30" x14ac:dyDescent="0.25">
      <c r="A64" s="17" t="s">
        <v>51</v>
      </c>
      <c r="B64" s="18" t="s">
        <v>219</v>
      </c>
      <c r="C64" s="7">
        <v>5.51</v>
      </c>
      <c r="D64" s="8"/>
      <c r="E64" s="9">
        <v>1.19</v>
      </c>
      <c r="F64" s="8">
        <f t="shared" si="5"/>
        <v>0.10818181818181817</v>
      </c>
      <c r="G64" s="9">
        <f t="shared" si="10"/>
        <v>6.6999999999999993</v>
      </c>
      <c r="H64" s="8">
        <f t="shared" si="7"/>
        <v>0.10818181818181817</v>
      </c>
      <c r="I64" s="48"/>
    </row>
    <row r="65" spans="1:9" ht="15" customHeight="1" x14ac:dyDescent="0.25">
      <c r="A65" s="17" t="s">
        <v>52</v>
      </c>
      <c r="B65" s="18" t="s">
        <v>310</v>
      </c>
      <c r="C65" s="7">
        <v>5.51</v>
      </c>
      <c r="D65" s="8"/>
      <c r="E65" s="9">
        <v>6.8</v>
      </c>
      <c r="F65" s="8">
        <f t="shared" si="5"/>
        <v>0.61818181818181817</v>
      </c>
      <c r="G65" s="9">
        <f t="shared" si="10"/>
        <v>12.309999999999999</v>
      </c>
      <c r="H65" s="8">
        <f t="shared" si="7"/>
        <v>0.61818181818181817</v>
      </c>
      <c r="I65" s="48" t="s">
        <v>50</v>
      </c>
    </row>
    <row r="66" spans="1:9" ht="15.75" customHeight="1" x14ac:dyDescent="0.25">
      <c r="A66" s="17" t="s">
        <v>53</v>
      </c>
      <c r="B66" s="18" t="s">
        <v>220</v>
      </c>
      <c r="C66" s="7">
        <v>3.8</v>
      </c>
      <c r="D66" s="8"/>
      <c r="E66" s="9">
        <v>7.91</v>
      </c>
      <c r="F66" s="8">
        <f t="shared" si="5"/>
        <v>0.719090909090909</v>
      </c>
      <c r="G66" s="9">
        <f t="shared" si="10"/>
        <v>11.71</v>
      </c>
      <c r="H66" s="8">
        <f t="shared" si="7"/>
        <v>0.719090909090909</v>
      </c>
      <c r="I66" s="48" t="s">
        <v>51</v>
      </c>
    </row>
    <row r="67" spans="1:9" ht="15" customHeight="1" x14ac:dyDescent="0.25">
      <c r="A67" s="17" t="s">
        <v>127</v>
      </c>
      <c r="B67" s="18" t="s">
        <v>311</v>
      </c>
      <c r="C67" s="7">
        <v>5.51</v>
      </c>
      <c r="D67" s="8"/>
      <c r="E67" s="9">
        <v>9.8000000000000007</v>
      </c>
      <c r="F67" s="8">
        <f t="shared" si="5"/>
        <v>0.89090909090909087</v>
      </c>
      <c r="G67" s="9">
        <f t="shared" si="10"/>
        <v>15.31</v>
      </c>
      <c r="H67" s="8">
        <f t="shared" si="7"/>
        <v>0.89090909090909087</v>
      </c>
      <c r="I67" s="48" t="s">
        <v>52</v>
      </c>
    </row>
    <row r="68" spans="1:9" ht="45" x14ac:dyDescent="0.25">
      <c r="A68" s="17" t="s">
        <v>128</v>
      </c>
      <c r="B68" s="18" t="s">
        <v>221</v>
      </c>
      <c r="C68" s="7">
        <v>1.73</v>
      </c>
      <c r="D68" s="8"/>
      <c r="E68" s="9">
        <v>0.81</v>
      </c>
      <c r="F68" s="8">
        <f t="shared" si="5"/>
        <v>7.3636363636363653E-2</v>
      </c>
      <c r="G68" s="9">
        <f t="shared" si="10"/>
        <v>2.54</v>
      </c>
      <c r="H68" s="8">
        <f t="shared" si="7"/>
        <v>7.3636363636363653E-2</v>
      </c>
      <c r="I68" s="48" t="s">
        <v>53</v>
      </c>
    </row>
    <row r="69" spans="1:9" ht="17.25" customHeight="1" x14ac:dyDescent="0.25">
      <c r="A69" s="17" t="s">
        <v>129</v>
      </c>
      <c r="B69" s="18" t="s">
        <v>222</v>
      </c>
      <c r="C69" s="7">
        <v>31.04</v>
      </c>
      <c r="D69" s="8"/>
      <c r="E69" s="9">
        <v>0.27</v>
      </c>
      <c r="F69" s="8">
        <f t="shared" si="5"/>
        <v>2.4545454545454547E-2</v>
      </c>
      <c r="G69" s="9">
        <f t="shared" si="10"/>
        <v>31.31</v>
      </c>
      <c r="H69" s="8">
        <f t="shared" si="7"/>
        <v>2.4545454545454547E-2</v>
      </c>
      <c r="I69" s="48"/>
    </row>
    <row r="70" spans="1:9" x14ac:dyDescent="0.25">
      <c r="A70" s="40" t="s">
        <v>130</v>
      </c>
      <c r="B70" s="41" t="s">
        <v>223</v>
      </c>
      <c r="C70" s="7">
        <v>30.7</v>
      </c>
      <c r="D70" s="8"/>
      <c r="E70" s="9">
        <v>0.22</v>
      </c>
      <c r="F70" s="8">
        <f t="shared" si="5"/>
        <v>0.02</v>
      </c>
      <c r="G70" s="9">
        <f t="shared" si="10"/>
        <v>30.919999999999998</v>
      </c>
      <c r="H70" s="8">
        <f t="shared" si="7"/>
        <v>0.02</v>
      </c>
      <c r="I70" s="48"/>
    </row>
    <row r="71" spans="1:9" x14ac:dyDescent="0.25">
      <c r="A71" s="40" t="s">
        <v>131</v>
      </c>
      <c r="B71" s="41" t="s">
        <v>224</v>
      </c>
      <c r="C71" s="7">
        <v>20.47</v>
      </c>
      <c r="D71" s="8"/>
      <c r="E71" s="9">
        <v>4.38</v>
      </c>
      <c r="F71" s="8">
        <f t="shared" si="5"/>
        <v>0.39818181818181814</v>
      </c>
      <c r="G71" s="9">
        <f t="shared" si="10"/>
        <v>24.849999999999998</v>
      </c>
      <c r="H71" s="8">
        <f t="shared" si="7"/>
        <v>0.39818181818181814</v>
      </c>
      <c r="I71" s="48"/>
    </row>
    <row r="72" spans="1:9" ht="25.5" x14ac:dyDescent="0.25">
      <c r="A72" s="40" t="s">
        <v>132</v>
      </c>
      <c r="B72" s="42" t="s">
        <v>225</v>
      </c>
      <c r="C72" s="7">
        <v>40.93</v>
      </c>
      <c r="D72" s="8"/>
      <c r="E72" s="9">
        <v>4.18</v>
      </c>
      <c r="F72" s="8">
        <f t="shared" si="5"/>
        <v>0.37999999999999995</v>
      </c>
      <c r="G72" s="9">
        <f t="shared" si="10"/>
        <v>45.11</v>
      </c>
      <c r="H72" s="8">
        <f t="shared" si="7"/>
        <v>0.37999999999999995</v>
      </c>
      <c r="I72" s="48"/>
    </row>
    <row r="73" spans="1:9" x14ac:dyDescent="0.25">
      <c r="A73" s="17" t="s">
        <v>133</v>
      </c>
      <c r="B73" s="18" t="s">
        <v>226</v>
      </c>
      <c r="C73" s="7">
        <v>15.61</v>
      </c>
      <c r="D73" s="8"/>
      <c r="E73" s="9">
        <v>0.32</v>
      </c>
      <c r="F73" s="8">
        <f t="shared" si="5"/>
        <v>2.9090909090909091E-2</v>
      </c>
      <c r="G73" s="9">
        <f t="shared" si="10"/>
        <v>15.93</v>
      </c>
      <c r="H73" s="8">
        <f t="shared" si="7"/>
        <v>2.9090909090909091E-2</v>
      </c>
      <c r="I73" s="48"/>
    </row>
    <row r="74" spans="1:9" x14ac:dyDescent="0.25">
      <c r="A74" s="22" t="s">
        <v>54</v>
      </c>
      <c r="B74" s="23" t="s">
        <v>134</v>
      </c>
      <c r="C74" s="36"/>
      <c r="D74" s="36"/>
      <c r="E74" s="36"/>
      <c r="F74" s="36"/>
      <c r="G74" s="36"/>
      <c r="H74" s="37"/>
      <c r="I74" s="48"/>
    </row>
    <row r="75" spans="1:9" ht="30" x14ac:dyDescent="0.25">
      <c r="A75" s="17" t="s">
        <v>55</v>
      </c>
      <c r="B75" s="43" t="s">
        <v>227</v>
      </c>
      <c r="C75" s="7">
        <v>3.8</v>
      </c>
      <c r="D75" s="8"/>
      <c r="E75" s="9">
        <v>4.16</v>
      </c>
      <c r="F75" s="8">
        <f t="shared" si="5"/>
        <v>0.37818181818181817</v>
      </c>
      <c r="G75" s="9">
        <f t="shared" ref="G75:G122" si="11">C75+E75</f>
        <v>7.96</v>
      </c>
      <c r="H75" s="8">
        <f t="shared" si="7"/>
        <v>0.37818181818181817</v>
      </c>
      <c r="I75" s="48"/>
    </row>
    <row r="76" spans="1:9" x14ac:dyDescent="0.25">
      <c r="A76" s="17" t="s">
        <v>56</v>
      </c>
      <c r="B76" s="44" t="s">
        <v>228</v>
      </c>
      <c r="C76" s="7">
        <v>1.55</v>
      </c>
      <c r="D76" s="8"/>
      <c r="E76" s="9">
        <v>7.0000000000000007E-2</v>
      </c>
      <c r="F76" s="8">
        <f t="shared" si="5"/>
        <v>6.3636363636363638E-3</v>
      </c>
      <c r="G76" s="9">
        <f t="shared" si="11"/>
        <v>1.62</v>
      </c>
      <c r="H76" s="8">
        <f t="shared" si="7"/>
        <v>6.3636363636363638E-3</v>
      </c>
      <c r="I76" s="48"/>
    </row>
    <row r="77" spans="1:9" x14ac:dyDescent="0.25">
      <c r="A77" s="17" t="s">
        <v>57</v>
      </c>
      <c r="B77" s="44" t="s">
        <v>229</v>
      </c>
      <c r="C77" s="7">
        <v>1.04</v>
      </c>
      <c r="D77" s="8"/>
      <c r="E77" s="9">
        <v>2.38</v>
      </c>
      <c r="F77" s="8">
        <f t="shared" si="5"/>
        <v>0.21636363636363634</v>
      </c>
      <c r="G77" s="9">
        <f t="shared" si="11"/>
        <v>3.42</v>
      </c>
      <c r="H77" s="8">
        <f t="shared" si="7"/>
        <v>0.21636363636363634</v>
      </c>
      <c r="I77" s="48"/>
    </row>
    <row r="78" spans="1:9" ht="16.5" customHeight="1" x14ac:dyDescent="0.25">
      <c r="A78" s="17" t="s">
        <v>58</v>
      </c>
      <c r="B78" s="44" t="s">
        <v>230</v>
      </c>
      <c r="C78" s="7">
        <v>12.49</v>
      </c>
      <c r="D78" s="8"/>
      <c r="E78" s="9">
        <v>2.56</v>
      </c>
      <c r="F78" s="8">
        <f t="shared" si="5"/>
        <v>0.23272727272727273</v>
      </c>
      <c r="G78" s="9">
        <f t="shared" si="11"/>
        <v>15.05</v>
      </c>
      <c r="H78" s="8">
        <f t="shared" si="7"/>
        <v>0.23272727272727273</v>
      </c>
      <c r="I78" s="48"/>
    </row>
    <row r="79" spans="1:9" ht="15" customHeight="1" x14ac:dyDescent="0.25">
      <c r="A79" s="17" t="s">
        <v>59</v>
      </c>
      <c r="B79" s="44" t="s">
        <v>231</v>
      </c>
      <c r="C79" s="7">
        <v>7.24</v>
      </c>
      <c r="D79" s="8"/>
      <c r="E79" s="9">
        <v>0.27</v>
      </c>
      <c r="F79" s="8">
        <f t="shared" si="5"/>
        <v>2.4545454545454547E-2</v>
      </c>
      <c r="G79" s="9">
        <f t="shared" si="11"/>
        <v>7.51</v>
      </c>
      <c r="H79" s="8">
        <f t="shared" si="7"/>
        <v>2.4545454545454547E-2</v>
      </c>
      <c r="I79" s="48" t="s">
        <v>58</v>
      </c>
    </row>
    <row r="80" spans="1:9" ht="15.75" customHeight="1" x14ac:dyDescent="0.25">
      <c r="A80" s="17" t="s">
        <v>60</v>
      </c>
      <c r="B80" s="44" t="s">
        <v>232</v>
      </c>
      <c r="C80" s="7">
        <v>14.3</v>
      </c>
      <c r="D80" s="8"/>
      <c r="E80" s="9">
        <v>0.28999999999999998</v>
      </c>
      <c r="F80" s="8">
        <f t="shared" si="5"/>
        <v>2.6363636363636363E-2</v>
      </c>
      <c r="G80" s="9">
        <f t="shared" si="11"/>
        <v>14.59</v>
      </c>
      <c r="H80" s="8">
        <f t="shared" si="7"/>
        <v>2.6363636363636363E-2</v>
      </c>
      <c r="I80" s="48"/>
    </row>
    <row r="81" spans="1:9" x14ac:dyDescent="0.25">
      <c r="A81" s="17" t="s">
        <v>61</v>
      </c>
      <c r="B81" s="44" t="s">
        <v>233</v>
      </c>
      <c r="C81" s="7">
        <v>10.69</v>
      </c>
      <c r="D81" s="8"/>
      <c r="E81" s="9">
        <v>1.19</v>
      </c>
      <c r="F81" s="8">
        <f t="shared" si="5"/>
        <v>0.10818181818181817</v>
      </c>
      <c r="G81" s="9">
        <f t="shared" si="11"/>
        <v>11.879999999999999</v>
      </c>
      <c r="H81" s="8">
        <f t="shared" si="7"/>
        <v>0.10818181818181817</v>
      </c>
      <c r="I81" s="48"/>
    </row>
    <row r="82" spans="1:9" ht="30" customHeight="1" x14ac:dyDescent="0.25">
      <c r="A82" s="17" t="s">
        <v>62</v>
      </c>
      <c r="B82" s="44" t="s">
        <v>312</v>
      </c>
      <c r="C82" s="7">
        <v>14.3</v>
      </c>
      <c r="D82" s="8"/>
      <c r="E82" s="9">
        <v>0.19</v>
      </c>
      <c r="F82" s="8">
        <f t="shared" si="5"/>
        <v>1.7272727272727273E-2</v>
      </c>
      <c r="G82" s="9">
        <f t="shared" si="11"/>
        <v>14.49</v>
      </c>
      <c r="H82" s="8">
        <f t="shared" si="7"/>
        <v>1.7272727272727273E-2</v>
      </c>
      <c r="I82" s="48" t="s">
        <v>60</v>
      </c>
    </row>
    <row r="83" spans="1:9" ht="30" x14ac:dyDescent="0.25">
      <c r="A83" s="17" t="s">
        <v>63</v>
      </c>
      <c r="B83" s="44" t="s">
        <v>234</v>
      </c>
      <c r="C83" s="7">
        <v>3.8</v>
      </c>
      <c r="D83" s="8"/>
      <c r="E83" s="9">
        <v>1.18</v>
      </c>
      <c r="F83" s="8">
        <f t="shared" si="5"/>
        <v>0.10727272727272727</v>
      </c>
      <c r="G83" s="9">
        <f t="shared" si="11"/>
        <v>4.9799999999999995</v>
      </c>
      <c r="H83" s="8">
        <f t="shared" si="7"/>
        <v>0.10727272727272727</v>
      </c>
      <c r="I83" s="48" t="s">
        <v>61</v>
      </c>
    </row>
    <row r="84" spans="1:9" ht="30" x14ac:dyDescent="0.25">
      <c r="A84" s="17" t="s">
        <v>64</v>
      </c>
      <c r="B84" s="44" t="s">
        <v>235</v>
      </c>
      <c r="C84" s="7">
        <v>5.51</v>
      </c>
      <c r="D84" s="8"/>
      <c r="E84" s="11">
        <v>7.0000000000000007E-2</v>
      </c>
      <c r="F84" s="8">
        <v>4.4999999999999998E-2</v>
      </c>
      <c r="G84" s="9">
        <f t="shared" si="11"/>
        <v>5.58</v>
      </c>
      <c r="H84" s="8">
        <f t="shared" si="7"/>
        <v>4.4999999999999998E-2</v>
      </c>
      <c r="I84" s="48" t="s">
        <v>62</v>
      </c>
    </row>
    <row r="85" spans="1:9" ht="30" customHeight="1" x14ac:dyDescent="0.25">
      <c r="A85" s="17" t="s">
        <v>65</v>
      </c>
      <c r="B85" s="44" t="s">
        <v>236</v>
      </c>
      <c r="C85" s="7">
        <v>10.4</v>
      </c>
      <c r="D85" s="8"/>
      <c r="E85" s="11">
        <v>0.05</v>
      </c>
      <c r="F85" s="8">
        <v>0.05</v>
      </c>
      <c r="G85" s="9">
        <f t="shared" si="11"/>
        <v>10.450000000000001</v>
      </c>
      <c r="H85" s="8">
        <f t="shared" si="7"/>
        <v>0.05</v>
      </c>
      <c r="I85" s="48"/>
    </row>
    <row r="86" spans="1:9" ht="30" customHeight="1" x14ac:dyDescent="0.25">
      <c r="A86" s="17" t="s">
        <v>66</v>
      </c>
      <c r="B86" s="44" t="s">
        <v>237</v>
      </c>
      <c r="C86" s="7">
        <v>10.69</v>
      </c>
      <c r="D86" s="8"/>
      <c r="E86" s="11">
        <v>0.02</v>
      </c>
      <c r="F86" s="8">
        <v>0.05</v>
      </c>
      <c r="G86" s="9">
        <f t="shared" si="11"/>
        <v>10.709999999999999</v>
      </c>
      <c r="H86" s="8">
        <f t="shared" si="7"/>
        <v>0.05</v>
      </c>
      <c r="I86" s="48"/>
    </row>
    <row r="87" spans="1:9" ht="18.75" customHeight="1" x14ac:dyDescent="0.25">
      <c r="A87" s="17" t="s">
        <v>67</v>
      </c>
      <c r="B87" s="44" t="s">
        <v>238</v>
      </c>
      <c r="C87" s="7">
        <v>5.51</v>
      </c>
      <c r="D87" s="8"/>
      <c r="E87" s="9">
        <v>0.17</v>
      </c>
      <c r="F87" s="8">
        <f t="shared" si="5"/>
        <v>1.5454545454545457E-2</v>
      </c>
      <c r="G87" s="9">
        <f t="shared" si="11"/>
        <v>5.68</v>
      </c>
      <c r="H87" s="8">
        <f t="shared" si="7"/>
        <v>1.5454545454545457E-2</v>
      </c>
      <c r="I87" s="48"/>
    </row>
    <row r="88" spans="1:9" ht="14.25" customHeight="1" x14ac:dyDescent="0.25">
      <c r="A88" s="17" t="s">
        <v>68</v>
      </c>
      <c r="B88" s="44" t="s">
        <v>239</v>
      </c>
      <c r="C88" s="7">
        <v>12.49</v>
      </c>
      <c r="D88" s="8"/>
      <c r="E88" s="9">
        <v>0</v>
      </c>
      <c r="F88" s="8">
        <f t="shared" si="5"/>
        <v>0</v>
      </c>
      <c r="G88" s="9">
        <f t="shared" si="11"/>
        <v>12.49</v>
      </c>
      <c r="H88" s="8">
        <f t="shared" si="7"/>
        <v>0</v>
      </c>
      <c r="I88" s="48"/>
    </row>
    <row r="89" spans="1:9" ht="30" customHeight="1" x14ac:dyDescent="0.25">
      <c r="A89" s="17" t="s">
        <v>70</v>
      </c>
      <c r="B89" s="44" t="s">
        <v>240</v>
      </c>
      <c r="C89" s="7">
        <v>3.8</v>
      </c>
      <c r="D89" s="8"/>
      <c r="E89" s="9">
        <v>10.79</v>
      </c>
      <c r="F89" s="8">
        <f t="shared" si="5"/>
        <v>0.98090909090909084</v>
      </c>
      <c r="G89" s="9">
        <f t="shared" si="11"/>
        <v>14.59</v>
      </c>
      <c r="H89" s="8">
        <f t="shared" si="7"/>
        <v>0.98090909090909084</v>
      </c>
      <c r="I89" s="48" t="s">
        <v>63</v>
      </c>
    </row>
    <row r="90" spans="1:9" ht="30" customHeight="1" x14ac:dyDescent="0.25">
      <c r="A90" s="17" t="s">
        <v>71</v>
      </c>
      <c r="B90" s="44" t="s">
        <v>241</v>
      </c>
      <c r="C90" s="7">
        <v>20.81</v>
      </c>
      <c r="D90" s="8"/>
      <c r="E90" s="9">
        <v>10.79</v>
      </c>
      <c r="F90" s="8">
        <f t="shared" si="5"/>
        <v>0.98090909090909084</v>
      </c>
      <c r="G90" s="9">
        <f t="shared" si="11"/>
        <v>31.599999999999998</v>
      </c>
      <c r="H90" s="8">
        <f t="shared" si="7"/>
        <v>0.98090909090909084</v>
      </c>
      <c r="I90" s="48"/>
    </row>
    <row r="91" spans="1:9" ht="16.5" customHeight="1" x14ac:dyDescent="0.25">
      <c r="A91" s="17" t="s">
        <v>72</v>
      </c>
      <c r="B91" s="44" t="s">
        <v>242</v>
      </c>
      <c r="C91" s="7">
        <v>10.4</v>
      </c>
      <c r="D91" s="8"/>
      <c r="E91" s="9">
        <v>0.05</v>
      </c>
      <c r="F91" s="8">
        <f t="shared" si="5"/>
        <v>4.5454545454545452E-3</v>
      </c>
      <c r="G91" s="9">
        <f t="shared" si="11"/>
        <v>10.450000000000001</v>
      </c>
      <c r="H91" s="8">
        <f t="shared" si="7"/>
        <v>4.5454545454545452E-3</v>
      </c>
      <c r="I91" s="48"/>
    </row>
    <row r="92" spans="1:9" ht="30" customHeight="1" x14ac:dyDescent="0.25">
      <c r="A92" s="17" t="s">
        <v>73</v>
      </c>
      <c r="B92" s="44" t="s">
        <v>243</v>
      </c>
      <c r="C92" s="7">
        <v>12.49</v>
      </c>
      <c r="D92" s="8"/>
      <c r="E92" s="9">
        <v>10.74</v>
      </c>
      <c r="F92" s="8">
        <f t="shared" si="5"/>
        <v>0.97636363636363643</v>
      </c>
      <c r="G92" s="9">
        <f t="shared" si="11"/>
        <v>23.23</v>
      </c>
      <c r="H92" s="8">
        <f t="shared" si="7"/>
        <v>0.97636363636363643</v>
      </c>
      <c r="I92" s="48"/>
    </row>
    <row r="93" spans="1:9" ht="15.75" customHeight="1" x14ac:dyDescent="0.25">
      <c r="A93" s="17" t="s">
        <v>74</v>
      </c>
      <c r="B93" s="44" t="s">
        <v>244</v>
      </c>
      <c r="C93" s="7">
        <v>10.4</v>
      </c>
      <c r="D93" s="8"/>
      <c r="E93" s="9">
        <v>10.61</v>
      </c>
      <c r="F93" s="8">
        <f t="shared" si="5"/>
        <v>0.96454545454545448</v>
      </c>
      <c r="G93" s="9">
        <f t="shared" si="11"/>
        <v>21.009999999999998</v>
      </c>
      <c r="H93" s="8">
        <f t="shared" si="7"/>
        <v>0.96454545454545448</v>
      </c>
      <c r="I93" s="48"/>
    </row>
    <row r="94" spans="1:9" ht="15.75" customHeight="1" x14ac:dyDescent="0.25">
      <c r="A94" s="17" t="s">
        <v>75</v>
      </c>
      <c r="B94" s="44" t="s">
        <v>245</v>
      </c>
      <c r="C94" s="7">
        <v>10.4</v>
      </c>
      <c r="D94" s="8"/>
      <c r="E94" s="9">
        <v>10.61</v>
      </c>
      <c r="F94" s="8">
        <f t="shared" si="5"/>
        <v>0.96454545454545448</v>
      </c>
      <c r="G94" s="9">
        <f t="shared" si="11"/>
        <v>21.009999999999998</v>
      </c>
      <c r="H94" s="8">
        <f t="shared" si="7"/>
        <v>0.96454545454545448</v>
      </c>
      <c r="I94" s="48"/>
    </row>
    <row r="95" spans="1:9" ht="27.75" customHeight="1" x14ac:dyDescent="0.25">
      <c r="A95" s="17" t="s">
        <v>76</v>
      </c>
      <c r="B95" s="44" t="s">
        <v>246</v>
      </c>
      <c r="C95" s="7">
        <v>1.73</v>
      </c>
      <c r="D95" s="8"/>
      <c r="E95" s="9">
        <v>2.4</v>
      </c>
      <c r="F95" s="8">
        <f t="shared" si="5"/>
        <v>0.21818181818181817</v>
      </c>
      <c r="G95" s="9">
        <f t="shared" si="11"/>
        <v>4.13</v>
      </c>
      <c r="H95" s="8">
        <f t="shared" si="7"/>
        <v>0.21818181818181817</v>
      </c>
      <c r="I95" s="48" t="s">
        <v>66</v>
      </c>
    </row>
    <row r="96" spans="1:9" ht="15" customHeight="1" x14ac:dyDescent="0.25">
      <c r="A96" s="17" t="s">
        <v>77</v>
      </c>
      <c r="B96" s="44" t="s">
        <v>247</v>
      </c>
      <c r="C96" s="7">
        <v>1.73</v>
      </c>
      <c r="D96" s="8"/>
      <c r="E96" s="9">
        <v>2.4</v>
      </c>
      <c r="F96" s="8">
        <f t="shared" si="5"/>
        <v>0.21818181818181817</v>
      </c>
      <c r="G96" s="9">
        <f t="shared" si="11"/>
        <v>4.13</v>
      </c>
      <c r="H96" s="8">
        <f t="shared" si="7"/>
        <v>0.21818181818181817</v>
      </c>
      <c r="I96" s="48" t="s">
        <v>67</v>
      </c>
    </row>
    <row r="97" spans="1:9" ht="15" customHeight="1" x14ac:dyDescent="0.25">
      <c r="A97" s="17" t="s">
        <v>78</v>
      </c>
      <c r="B97" s="44" t="s">
        <v>248</v>
      </c>
      <c r="C97" s="7">
        <v>1.73</v>
      </c>
      <c r="D97" s="8"/>
      <c r="E97" s="9">
        <v>2.36</v>
      </c>
      <c r="F97" s="8">
        <f t="shared" si="5"/>
        <v>0.21454545454545454</v>
      </c>
      <c r="G97" s="9">
        <f>C97+E97</f>
        <v>4.09</v>
      </c>
      <c r="H97" s="8">
        <f t="shared" si="7"/>
        <v>0.21454545454545454</v>
      </c>
      <c r="I97" s="48" t="s">
        <v>68</v>
      </c>
    </row>
    <row r="98" spans="1:9" ht="15" customHeight="1" x14ac:dyDescent="0.25">
      <c r="A98" s="17" t="s">
        <v>79</v>
      </c>
      <c r="B98" s="44" t="s">
        <v>249</v>
      </c>
      <c r="C98" s="7">
        <v>5.51</v>
      </c>
      <c r="D98" s="8"/>
      <c r="E98" s="9">
        <v>2.37</v>
      </c>
      <c r="F98" s="8">
        <f t="shared" si="5"/>
        <v>0.21545454545454548</v>
      </c>
      <c r="G98" s="9">
        <f t="shared" si="11"/>
        <v>7.88</v>
      </c>
      <c r="H98" s="8">
        <f t="shared" si="7"/>
        <v>0.21545454545454548</v>
      </c>
      <c r="I98" s="48" t="s">
        <v>70</v>
      </c>
    </row>
    <row r="99" spans="1:9" ht="15" customHeight="1" x14ac:dyDescent="0.25">
      <c r="A99" s="17" t="s">
        <v>80</v>
      </c>
      <c r="B99" s="44" t="s">
        <v>250</v>
      </c>
      <c r="C99" s="7">
        <v>3.8</v>
      </c>
      <c r="D99" s="8"/>
      <c r="E99" s="9">
        <v>4.26</v>
      </c>
      <c r="F99" s="8">
        <f t="shared" si="5"/>
        <v>0.38727272727272721</v>
      </c>
      <c r="G99" s="9">
        <f t="shared" si="11"/>
        <v>8.0599999999999987</v>
      </c>
      <c r="H99" s="8">
        <f t="shared" si="7"/>
        <v>0.38727272727272721</v>
      </c>
      <c r="I99" s="48" t="s">
        <v>69</v>
      </c>
    </row>
    <row r="100" spans="1:9" ht="15" customHeight="1" x14ac:dyDescent="0.25">
      <c r="A100" s="17" t="s">
        <v>82</v>
      </c>
      <c r="B100" s="44" t="s">
        <v>251</v>
      </c>
      <c r="C100" s="7">
        <v>1.73</v>
      </c>
      <c r="D100" s="8"/>
      <c r="E100" s="9">
        <v>0</v>
      </c>
      <c r="F100" s="8">
        <f t="shared" si="5"/>
        <v>0</v>
      </c>
      <c r="G100" s="9">
        <f t="shared" si="11"/>
        <v>1.73</v>
      </c>
      <c r="H100" s="8">
        <f t="shared" si="7"/>
        <v>0</v>
      </c>
      <c r="I100" s="48" t="s">
        <v>77</v>
      </c>
    </row>
    <row r="101" spans="1:9" ht="15" customHeight="1" x14ac:dyDescent="0.25">
      <c r="A101" s="17" t="s">
        <v>83</v>
      </c>
      <c r="B101" s="44" t="s">
        <v>252</v>
      </c>
      <c r="C101" s="7">
        <v>0.69</v>
      </c>
      <c r="D101" s="8"/>
      <c r="E101" s="9">
        <v>0</v>
      </c>
      <c r="F101" s="8">
        <f t="shared" si="5"/>
        <v>0</v>
      </c>
      <c r="G101" s="9">
        <f t="shared" si="11"/>
        <v>0.69</v>
      </c>
      <c r="H101" s="8">
        <f t="shared" si="7"/>
        <v>0</v>
      </c>
      <c r="I101" s="48" t="s">
        <v>76</v>
      </c>
    </row>
    <row r="102" spans="1:9" ht="15" customHeight="1" x14ac:dyDescent="0.25">
      <c r="A102" s="17" t="s">
        <v>84</v>
      </c>
      <c r="B102" s="44" t="s">
        <v>253</v>
      </c>
      <c r="C102" s="7">
        <v>5.46</v>
      </c>
      <c r="D102" s="8"/>
      <c r="E102" s="9">
        <v>0</v>
      </c>
      <c r="F102" s="8">
        <f t="shared" si="5"/>
        <v>0</v>
      </c>
      <c r="G102" s="9">
        <f t="shared" si="11"/>
        <v>5.46</v>
      </c>
      <c r="H102" s="8">
        <f t="shared" si="7"/>
        <v>0</v>
      </c>
      <c r="I102" s="48" t="s">
        <v>78</v>
      </c>
    </row>
    <row r="103" spans="1:9" ht="15" customHeight="1" x14ac:dyDescent="0.25">
      <c r="A103" s="17" t="s">
        <v>85</v>
      </c>
      <c r="B103" s="44" t="s">
        <v>254</v>
      </c>
      <c r="C103" s="7">
        <v>3.72</v>
      </c>
      <c r="D103" s="8"/>
      <c r="E103" s="9">
        <v>0.05</v>
      </c>
      <c r="F103" s="8">
        <f t="shared" ref="F103:F121" si="12">E103*10/110</f>
        <v>4.5454545454545452E-3</v>
      </c>
      <c r="G103" s="9">
        <f t="shared" si="11"/>
        <v>3.77</v>
      </c>
      <c r="H103" s="8">
        <f t="shared" ref="H103:H142" si="13">F103</f>
        <v>4.5454545454545452E-3</v>
      </c>
      <c r="I103" s="48" t="s">
        <v>80</v>
      </c>
    </row>
    <row r="104" spans="1:9" ht="15" customHeight="1" x14ac:dyDescent="0.25">
      <c r="A104" s="17" t="s">
        <v>86</v>
      </c>
      <c r="B104" s="44" t="s">
        <v>255</v>
      </c>
      <c r="C104" s="7">
        <v>3.72</v>
      </c>
      <c r="D104" s="8"/>
      <c r="E104" s="9">
        <v>0.05</v>
      </c>
      <c r="F104" s="8">
        <f t="shared" si="12"/>
        <v>4.5454545454545452E-3</v>
      </c>
      <c r="G104" s="9">
        <f t="shared" si="11"/>
        <v>3.77</v>
      </c>
      <c r="H104" s="8">
        <f t="shared" si="13"/>
        <v>4.5454545454545452E-3</v>
      </c>
      <c r="I104" s="48" t="s">
        <v>88</v>
      </c>
    </row>
    <row r="105" spans="1:9" ht="15" customHeight="1" x14ac:dyDescent="0.25">
      <c r="A105" s="17" t="s">
        <v>87</v>
      </c>
      <c r="B105" s="44" t="s">
        <v>256</v>
      </c>
      <c r="C105" s="7">
        <v>12.57</v>
      </c>
      <c r="D105" s="8"/>
      <c r="E105" s="9">
        <v>0.05</v>
      </c>
      <c r="F105" s="8">
        <f t="shared" si="12"/>
        <v>4.5454545454545452E-3</v>
      </c>
      <c r="G105" s="9">
        <f t="shared" si="11"/>
        <v>12.620000000000001</v>
      </c>
      <c r="H105" s="8">
        <f t="shared" si="13"/>
        <v>4.5454545454545452E-3</v>
      </c>
      <c r="I105" s="48" t="s">
        <v>81</v>
      </c>
    </row>
    <row r="106" spans="1:9" ht="15" customHeight="1" x14ac:dyDescent="0.25">
      <c r="A106" s="17" t="s">
        <v>88</v>
      </c>
      <c r="B106" s="44" t="s">
        <v>257</v>
      </c>
      <c r="C106" s="7">
        <v>20.81</v>
      </c>
      <c r="D106" s="8"/>
      <c r="E106" s="9">
        <v>0.05</v>
      </c>
      <c r="F106" s="8">
        <f t="shared" si="12"/>
        <v>4.5454545454545452E-3</v>
      </c>
      <c r="G106" s="9">
        <f t="shared" si="11"/>
        <v>20.86</v>
      </c>
      <c r="H106" s="8">
        <f t="shared" si="13"/>
        <v>4.5454545454545452E-3</v>
      </c>
      <c r="I106" s="48"/>
    </row>
    <row r="107" spans="1:9" ht="15" customHeight="1" x14ac:dyDescent="0.25">
      <c r="A107" s="17" t="s">
        <v>89</v>
      </c>
      <c r="B107" s="57" t="s">
        <v>258</v>
      </c>
      <c r="C107" s="7">
        <v>20.81</v>
      </c>
      <c r="D107" s="8"/>
      <c r="E107" s="9">
        <v>0.05</v>
      </c>
      <c r="F107" s="8">
        <v>0.22</v>
      </c>
      <c r="G107" s="9">
        <f t="shared" si="11"/>
        <v>20.86</v>
      </c>
      <c r="H107" s="8">
        <f t="shared" si="13"/>
        <v>0.22</v>
      </c>
      <c r="I107" s="48"/>
    </row>
    <row r="108" spans="1:9" ht="15" customHeight="1" x14ac:dyDescent="0.25">
      <c r="A108" s="17" t="s">
        <v>90</v>
      </c>
      <c r="B108" s="44" t="s">
        <v>259</v>
      </c>
      <c r="C108" s="7">
        <v>5.2</v>
      </c>
      <c r="D108" s="8"/>
      <c r="E108" s="9">
        <v>0.47</v>
      </c>
      <c r="F108" s="8">
        <f t="shared" ref="F108:F110" si="14">E108*10/110</f>
        <v>4.2727272727272718E-2</v>
      </c>
      <c r="G108" s="9">
        <f t="shared" si="11"/>
        <v>5.67</v>
      </c>
      <c r="H108" s="8">
        <f t="shared" si="13"/>
        <v>4.2727272727272718E-2</v>
      </c>
      <c r="I108" s="48"/>
    </row>
    <row r="109" spans="1:9" ht="15" customHeight="1" x14ac:dyDescent="0.25">
      <c r="A109" s="17" t="s">
        <v>135</v>
      </c>
      <c r="B109" s="44" t="s">
        <v>260</v>
      </c>
      <c r="C109" s="7">
        <v>3.8</v>
      </c>
      <c r="D109" s="8"/>
      <c r="E109" s="9">
        <v>0.05</v>
      </c>
      <c r="F109" s="8">
        <f t="shared" si="14"/>
        <v>4.5454545454545452E-3</v>
      </c>
      <c r="G109" s="9">
        <f t="shared" si="11"/>
        <v>3.8499999999999996</v>
      </c>
      <c r="H109" s="8">
        <f t="shared" si="13"/>
        <v>4.5454545454545452E-3</v>
      </c>
      <c r="I109" s="48" t="s">
        <v>71</v>
      </c>
    </row>
    <row r="110" spans="1:9" ht="15" customHeight="1" x14ac:dyDescent="0.25">
      <c r="A110" s="17" t="s">
        <v>136</v>
      </c>
      <c r="B110" s="44" t="s">
        <v>261</v>
      </c>
      <c r="C110" s="7">
        <v>3.72</v>
      </c>
      <c r="D110" s="8"/>
      <c r="E110" s="9">
        <v>0.05</v>
      </c>
      <c r="F110" s="8">
        <f t="shared" si="14"/>
        <v>4.5454545454545452E-3</v>
      </c>
      <c r="G110" s="9">
        <f t="shared" si="11"/>
        <v>3.77</v>
      </c>
      <c r="H110" s="8">
        <f t="shared" si="13"/>
        <v>4.5454545454545452E-3</v>
      </c>
      <c r="I110" s="48" t="s">
        <v>82</v>
      </c>
    </row>
    <row r="111" spans="1:9" ht="15" customHeight="1" x14ac:dyDescent="0.25">
      <c r="A111" s="17" t="s">
        <v>137</v>
      </c>
      <c r="B111" s="44" t="s">
        <v>262</v>
      </c>
      <c r="C111" s="7">
        <v>39.54</v>
      </c>
      <c r="D111" s="8"/>
      <c r="E111" s="9">
        <v>0.05</v>
      </c>
      <c r="F111" s="8">
        <v>0.21</v>
      </c>
      <c r="G111" s="9">
        <f t="shared" si="11"/>
        <v>39.589999999999996</v>
      </c>
      <c r="H111" s="8">
        <f t="shared" si="13"/>
        <v>0.21</v>
      </c>
      <c r="I111" s="48"/>
    </row>
    <row r="112" spans="1:9" ht="15" customHeight="1" x14ac:dyDescent="0.25">
      <c r="A112" s="17" t="s">
        <v>138</v>
      </c>
      <c r="B112" s="44" t="s">
        <v>263</v>
      </c>
      <c r="C112" s="7">
        <v>15.61</v>
      </c>
      <c r="D112" s="8"/>
      <c r="E112" s="9">
        <v>0.05</v>
      </c>
      <c r="F112" s="8">
        <f t="shared" ref="F112:F113" si="15">E112*10/110</f>
        <v>4.5454545454545452E-3</v>
      </c>
      <c r="G112" s="9">
        <f t="shared" si="11"/>
        <v>15.66</v>
      </c>
      <c r="H112" s="8">
        <f t="shared" si="13"/>
        <v>4.5454545454545452E-3</v>
      </c>
      <c r="I112" s="48"/>
    </row>
    <row r="113" spans="1:9" ht="15" customHeight="1" x14ac:dyDescent="0.25">
      <c r="A113" s="17" t="s">
        <v>139</v>
      </c>
      <c r="B113" s="44" t="s">
        <v>264</v>
      </c>
      <c r="C113" s="7">
        <v>3.72</v>
      </c>
      <c r="D113" s="8"/>
      <c r="E113" s="9">
        <v>0.05</v>
      </c>
      <c r="F113" s="8">
        <f t="shared" si="15"/>
        <v>4.5454545454545452E-3</v>
      </c>
      <c r="G113" s="9">
        <f t="shared" si="11"/>
        <v>3.77</v>
      </c>
      <c r="H113" s="8">
        <f t="shared" si="13"/>
        <v>4.5454545454545452E-3</v>
      </c>
      <c r="I113" s="48" t="s">
        <v>83</v>
      </c>
    </row>
    <row r="114" spans="1:9" ht="15" customHeight="1" x14ac:dyDescent="0.25">
      <c r="A114" s="17" t="s">
        <v>140</v>
      </c>
      <c r="B114" s="44" t="s">
        <v>265</v>
      </c>
      <c r="C114" s="7">
        <v>1.73</v>
      </c>
      <c r="D114" s="8"/>
      <c r="E114" s="9">
        <v>0.02</v>
      </c>
      <c r="F114" s="8">
        <v>0.22</v>
      </c>
      <c r="G114" s="9">
        <f t="shared" si="11"/>
        <v>1.75</v>
      </c>
      <c r="H114" s="8">
        <f t="shared" si="13"/>
        <v>0.22</v>
      </c>
      <c r="I114" s="48" t="s">
        <v>84</v>
      </c>
    </row>
    <row r="115" spans="1:9" ht="15" customHeight="1" x14ac:dyDescent="0.25">
      <c r="A115" s="17" t="s">
        <v>141</v>
      </c>
      <c r="B115" s="44" t="s">
        <v>266</v>
      </c>
      <c r="C115" s="7">
        <v>3.72</v>
      </c>
      <c r="D115" s="8"/>
      <c r="E115" s="9">
        <v>4.41</v>
      </c>
      <c r="F115" s="8">
        <f t="shared" ref="F115:F117" si="16">E115*10/110</f>
        <v>0.40090909090909094</v>
      </c>
      <c r="G115" s="9">
        <f t="shared" si="11"/>
        <v>8.1300000000000008</v>
      </c>
      <c r="H115" s="8">
        <f t="shared" si="13"/>
        <v>0.40090909090909094</v>
      </c>
      <c r="I115" s="48" t="s">
        <v>85</v>
      </c>
    </row>
    <row r="116" spans="1:9" ht="15" customHeight="1" x14ac:dyDescent="0.25">
      <c r="A116" s="17" t="s">
        <v>142</v>
      </c>
      <c r="B116" s="44" t="s">
        <v>267</v>
      </c>
      <c r="C116" s="7">
        <v>1.04</v>
      </c>
      <c r="D116" s="8"/>
      <c r="E116" s="9">
        <v>0.01</v>
      </c>
      <c r="F116" s="8">
        <f t="shared" si="16"/>
        <v>9.0909090909090909E-4</v>
      </c>
      <c r="G116" s="9">
        <f t="shared" si="11"/>
        <v>1.05</v>
      </c>
      <c r="H116" s="8">
        <f t="shared" si="13"/>
        <v>9.0909090909090909E-4</v>
      </c>
      <c r="I116" s="48" t="s">
        <v>90</v>
      </c>
    </row>
    <row r="117" spans="1:9" ht="15" customHeight="1" x14ac:dyDescent="0.25">
      <c r="A117" s="17" t="s">
        <v>143</v>
      </c>
      <c r="B117" s="44" t="s">
        <v>268</v>
      </c>
      <c r="C117" s="7">
        <v>10.69</v>
      </c>
      <c r="D117" s="8"/>
      <c r="E117" s="9">
        <v>26.38</v>
      </c>
      <c r="F117" s="8">
        <f t="shared" si="16"/>
        <v>2.3981818181818184</v>
      </c>
      <c r="G117" s="9">
        <f t="shared" si="11"/>
        <v>37.07</v>
      </c>
      <c r="H117" s="8">
        <f t="shared" si="13"/>
        <v>2.3981818181818184</v>
      </c>
      <c r="I117" s="48"/>
    </row>
    <row r="118" spans="1:9" ht="29.25" customHeight="1" x14ac:dyDescent="0.25">
      <c r="A118" s="17" t="s">
        <v>144</v>
      </c>
      <c r="B118" s="44" t="s">
        <v>269</v>
      </c>
      <c r="C118" s="7">
        <v>8.94</v>
      </c>
      <c r="D118" s="8"/>
      <c r="E118" s="9">
        <v>26.38</v>
      </c>
      <c r="F118" s="8">
        <v>0.21</v>
      </c>
      <c r="G118" s="9">
        <f t="shared" si="11"/>
        <v>35.32</v>
      </c>
      <c r="H118" s="8">
        <f t="shared" si="13"/>
        <v>0.21</v>
      </c>
      <c r="I118" s="48"/>
    </row>
    <row r="119" spans="1:9" ht="15" customHeight="1" x14ac:dyDescent="0.25">
      <c r="A119" s="17" t="s">
        <v>145</v>
      </c>
      <c r="B119" s="44" t="s">
        <v>270</v>
      </c>
      <c r="C119" s="7">
        <v>3.72</v>
      </c>
      <c r="D119" s="8"/>
      <c r="E119" s="9">
        <v>0</v>
      </c>
      <c r="F119" s="8">
        <f t="shared" ref="F119:F120" si="17">E119*10/110</f>
        <v>0</v>
      </c>
      <c r="G119" s="9">
        <f t="shared" si="11"/>
        <v>3.72</v>
      </c>
      <c r="H119" s="8">
        <f t="shared" si="13"/>
        <v>0</v>
      </c>
      <c r="I119" s="48"/>
    </row>
    <row r="120" spans="1:9" ht="15" customHeight="1" x14ac:dyDescent="0.25">
      <c r="A120" s="17" t="s">
        <v>146</v>
      </c>
      <c r="B120" s="44" t="s">
        <v>271</v>
      </c>
      <c r="C120" s="7">
        <v>1.73</v>
      </c>
      <c r="D120" s="8"/>
      <c r="E120" s="9">
        <v>0</v>
      </c>
      <c r="F120" s="8">
        <f t="shared" si="17"/>
        <v>0</v>
      </c>
      <c r="G120" s="9">
        <f t="shared" si="11"/>
        <v>1.73</v>
      </c>
      <c r="H120" s="8">
        <f t="shared" si="13"/>
        <v>0</v>
      </c>
      <c r="I120" s="48"/>
    </row>
    <row r="121" spans="1:9" ht="30" customHeight="1" x14ac:dyDescent="0.25">
      <c r="A121" s="17" t="s">
        <v>147</v>
      </c>
      <c r="B121" s="44" t="s">
        <v>272</v>
      </c>
      <c r="C121" s="7">
        <v>1.04</v>
      </c>
      <c r="D121" s="8"/>
      <c r="E121" s="9">
        <v>4.3099999999999996</v>
      </c>
      <c r="F121" s="8">
        <f t="shared" si="12"/>
        <v>0.39181818181818179</v>
      </c>
      <c r="G121" s="9">
        <f t="shared" si="11"/>
        <v>5.35</v>
      </c>
      <c r="H121" s="8">
        <f t="shared" si="13"/>
        <v>0.39181818181818179</v>
      </c>
      <c r="I121" s="48" t="s">
        <v>89</v>
      </c>
    </row>
    <row r="122" spans="1:9" ht="15" customHeight="1" x14ac:dyDescent="0.25">
      <c r="A122" s="19" t="s">
        <v>148</v>
      </c>
      <c r="B122" s="44" t="s">
        <v>273</v>
      </c>
      <c r="C122" s="7">
        <v>0.69</v>
      </c>
      <c r="D122" s="8"/>
      <c r="E122" s="9">
        <v>0</v>
      </c>
      <c r="F122" s="8">
        <v>0.22</v>
      </c>
      <c r="G122" s="9">
        <f t="shared" si="11"/>
        <v>0.69</v>
      </c>
      <c r="H122" s="8">
        <f t="shared" si="13"/>
        <v>0.22</v>
      </c>
      <c r="I122" s="48" t="s">
        <v>75</v>
      </c>
    </row>
    <row r="123" spans="1:9" ht="21" customHeight="1" x14ac:dyDescent="0.25">
      <c r="A123" s="47" t="s">
        <v>91</v>
      </c>
      <c r="B123" s="23" t="s">
        <v>274</v>
      </c>
      <c r="C123" s="36"/>
      <c r="D123" s="36"/>
      <c r="E123" s="36"/>
      <c r="F123" s="36"/>
      <c r="G123" s="36"/>
      <c r="H123" s="37"/>
      <c r="I123" s="48"/>
    </row>
    <row r="124" spans="1:9" ht="15" customHeight="1" x14ac:dyDescent="0.25">
      <c r="A124" s="45" t="s">
        <v>92</v>
      </c>
      <c r="B124" s="44" t="s">
        <v>275</v>
      </c>
      <c r="C124" s="7">
        <v>1.31</v>
      </c>
      <c r="D124" s="8"/>
      <c r="E124" s="9">
        <v>2.5299999999999998</v>
      </c>
      <c r="F124" s="8">
        <f t="shared" ref="F124:F141" si="18">E124*10/110</f>
        <v>0.22999999999999998</v>
      </c>
      <c r="G124" s="9">
        <f t="shared" ref="G124:G153" si="19">C124+E124</f>
        <v>3.84</v>
      </c>
      <c r="H124" s="8">
        <f t="shared" si="13"/>
        <v>0.22999999999999998</v>
      </c>
      <c r="I124" s="48"/>
    </row>
    <row r="125" spans="1:9" ht="30" customHeight="1" x14ac:dyDescent="0.25">
      <c r="A125" s="45" t="s">
        <v>93</v>
      </c>
      <c r="B125" s="44" t="s">
        <v>178</v>
      </c>
      <c r="C125" s="7">
        <v>8.1300000000000008</v>
      </c>
      <c r="D125" s="8"/>
      <c r="E125" s="9">
        <v>5.83</v>
      </c>
      <c r="F125" s="8">
        <f t="shared" si="18"/>
        <v>0.53</v>
      </c>
      <c r="G125" s="9">
        <f t="shared" si="19"/>
        <v>13.96</v>
      </c>
      <c r="H125" s="8">
        <f t="shared" si="13"/>
        <v>0.53</v>
      </c>
      <c r="I125" s="48"/>
    </row>
    <row r="126" spans="1:9" ht="30" customHeight="1" x14ac:dyDescent="0.25">
      <c r="A126" s="45" t="s">
        <v>94</v>
      </c>
      <c r="B126" s="44" t="s">
        <v>276</v>
      </c>
      <c r="C126" s="7">
        <v>1.89</v>
      </c>
      <c r="D126" s="8"/>
      <c r="E126" s="9">
        <v>1.1599999999999999</v>
      </c>
      <c r="F126" s="8">
        <v>0.51</v>
      </c>
      <c r="G126" s="9">
        <f t="shared" si="19"/>
        <v>3.05</v>
      </c>
      <c r="H126" s="8">
        <f t="shared" si="13"/>
        <v>0.51</v>
      </c>
      <c r="I126" s="48"/>
    </row>
    <row r="127" spans="1:9" ht="15" customHeight="1" x14ac:dyDescent="0.25">
      <c r="A127" s="45" t="s">
        <v>149</v>
      </c>
      <c r="B127" s="44" t="s">
        <v>277</v>
      </c>
      <c r="C127" s="7">
        <v>2.6</v>
      </c>
      <c r="D127" s="8"/>
      <c r="E127" s="9">
        <v>1.18</v>
      </c>
      <c r="F127" s="8">
        <f t="shared" si="18"/>
        <v>0.10727272727272727</v>
      </c>
      <c r="G127" s="9">
        <f t="shared" si="19"/>
        <v>3.7800000000000002</v>
      </c>
      <c r="H127" s="8">
        <f t="shared" si="13"/>
        <v>0.10727272727272727</v>
      </c>
      <c r="I127" s="48"/>
    </row>
    <row r="128" spans="1:9" ht="15" customHeight="1" x14ac:dyDescent="0.25">
      <c r="A128" s="45" t="s">
        <v>150</v>
      </c>
      <c r="B128" s="44" t="s">
        <v>278</v>
      </c>
      <c r="C128" s="7">
        <v>1.87</v>
      </c>
      <c r="D128" s="8"/>
      <c r="E128" s="9">
        <v>1.1599999999999999</v>
      </c>
      <c r="F128" s="8">
        <f t="shared" si="18"/>
        <v>0.10545454545454545</v>
      </c>
      <c r="G128" s="9">
        <f t="shared" si="19"/>
        <v>3.0300000000000002</v>
      </c>
      <c r="H128" s="8">
        <f t="shared" si="13"/>
        <v>0.10545454545454545</v>
      </c>
      <c r="I128" s="48"/>
    </row>
    <row r="129" spans="1:9" ht="30" customHeight="1" x14ac:dyDescent="0.25">
      <c r="A129" s="45" t="s">
        <v>151</v>
      </c>
      <c r="B129" s="44" t="s">
        <v>279</v>
      </c>
      <c r="C129" s="7">
        <v>1.89</v>
      </c>
      <c r="D129" s="8"/>
      <c r="E129" s="9">
        <v>1.1599999999999999</v>
      </c>
      <c r="F129" s="8">
        <f t="shared" si="18"/>
        <v>0.10545454545454545</v>
      </c>
      <c r="G129" s="9">
        <f t="shared" si="19"/>
        <v>3.05</v>
      </c>
      <c r="H129" s="8">
        <f t="shared" si="13"/>
        <v>0.10545454545454545</v>
      </c>
      <c r="I129" s="48"/>
    </row>
    <row r="130" spans="1:9" ht="30" customHeight="1" x14ac:dyDescent="0.25">
      <c r="A130" s="45" t="s">
        <v>152</v>
      </c>
      <c r="B130" s="44" t="s">
        <v>280</v>
      </c>
      <c r="C130" s="7">
        <v>2.6</v>
      </c>
      <c r="D130" s="8"/>
      <c r="E130" s="9">
        <v>1.22</v>
      </c>
      <c r="F130" s="8">
        <f t="shared" si="18"/>
        <v>0.1109090909090909</v>
      </c>
      <c r="G130" s="9">
        <f t="shared" si="19"/>
        <v>3.8200000000000003</v>
      </c>
      <c r="H130" s="8">
        <f t="shared" si="13"/>
        <v>0.1109090909090909</v>
      </c>
      <c r="I130" s="48"/>
    </row>
    <row r="131" spans="1:9" ht="30" customHeight="1" x14ac:dyDescent="0.25">
      <c r="A131" s="45" t="s">
        <v>153</v>
      </c>
      <c r="B131" s="44" t="s">
        <v>281</v>
      </c>
      <c r="C131" s="7">
        <v>2.6</v>
      </c>
      <c r="D131" s="8"/>
      <c r="E131" s="9">
        <v>1.22</v>
      </c>
      <c r="F131" s="8">
        <f t="shared" si="18"/>
        <v>0.1109090909090909</v>
      </c>
      <c r="G131" s="9">
        <f t="shared" si="19"/>
        <v>3.8200000000000003</v>
      </c>
      <c r="H131" s="8">
        <f t="shared" si="13"/>
        <v>0.1109090909090909</v>
      </c>
      <c r="I131" s="48"/>
    </row>
    <row r="132" spans="1:9" ht="30" customHeight="1" x14ac:dyDescent="0.25">
      <c r="A132" s="45" t="s">
        <v>154</v>
      </c>
      <c r="B132" s="44" t="s">
        <v>282</v>
      </c>
      <c r="C132" s="7">
        <v>3.26</v>
      </c>
      <c r="D132" s="8"/>
      <c r="E132" s="9">
        <v>1.27</v>
      </c>
      <c r="F132" s="8">
        <f t="shared" si="18"/>
        <v>0.11545454545454545</v>
      </c>
      <c r="G132" s="9">
        <f t="shared" si="19"/>
        <v>4.5299999999999994</v>
      </c>
      <c r="H132" s="8">
        <f t="shared" si="13"/>
        <v>0.11545454545454545</v>
      </c>
      <c r="I132" s="48"/>
    </row>
    <row r="133" spans="1:9" ht="30" customHeight="1" x14ac:dyDescent="0.25">
      <c r="A133" s="45" t="s">
        <v>155</v>
      </c>
      <c r="B133" s="44" t="s">
        <v>283</v>
      </c>
      <c r="C133" s="7">
        <v>1.89</v>
      </c>
      <c r="D133" s="8"/>
      <c r="E133" s="9">
        <v>1.1599999999999999</v>
      </c>
      <c r="F133" s="8">
        <f t="shared" si="18"/>
        <v>0.10545454545454545</v>
      </c>
      <c r="G133" s="9">
        <f t="shared" si="19"/>
        <v>3.05</v>
      </c>
      <c r="H133" s="8">
        <f t="shared" si="13"/>
        <v>0.10545454545454545</v>
      </c>
      <c r="I133" s="48"/>
    </row>
    <row r="134" spans="1:9" ht="15.75" customHeight="1" x14ac:dyDescent="0.25">
      <c r="A134" s="45" t="s">
        <v>156</v>
      </c>
      <c r="B134" s="44" t="s">
        <v>284</v>
      </c>
      <c r="C134" s="7">
        <v>1.89</v>
      </c>
      <c r="D134" s="8"/>
      <c r="E134" s="9">
        <v>1.22</v>
      </c>
      <c r="F134" s="8">
        <f t="shared" si="18"/>
        <v>0.1109090909090909</v>
      </c>
      <c r="G134" s="9">
        <f t="shared" si="19"/>
        <v>3.11</v>
      </c>
      <c r="H134" s="8">
        <f t="shared" si="13"/>
        <v>0.1109090909090909</v>
      </c>
      <c r="I134" s="48"/>
    </row>
    <row r="135" spans="1:9" ht="17.25" customHeight="1" x14ac:dyDescent="0.25">
      <c r="A135" s="45" t="s">
        <v>157</v>
      </c>
      <c r="B135" s="44" t="s">
        <v>285</v>
      </c>
      <c r="C135" s="7">
        <v>2.6</v>
      </c>
      <c r="D135" s="8"/>
      <c r="E135" s="9">
        <v>1.22</v>
      </c>
      <c r="F135" s="8">
        <f t="shared" si="18"/>
        <v>0.1109090909090909</v>
      </c>
      <c r="G135" s="9">
        <f t="shared" si="19"/>
        <v>3.8200000000000003</v>
      </c>
      <c r="H135" s="8">
        <f t="shared" si="13"/>
        <v>0.1109090909090909</v>
      </c>
      <c r="I135" s="48"/>
    </row>
    <row r="136" spans="1:9" ht="15" customHeight="1" x14ac:dyDescent="0.25">
      <c r="A136" s="45" t="s">
        <v>158</v>
      </c>
      <c r="B136" s="44" t="s">
        <v>286</v>
      </c>
      <c r="C136" s="7">
        <v>2.6</v>
      </c>
      <c r="D136" s="8"/>
      <c r="E136" s="9">
        <v>1.38</v>
      </c>
      <c r="F136" s="8">
        <f t="shared" si="18"/>
        <v>0.12545454545454546</v>
      </c>
      <c r="G136" s="9">
        <f t="shared" si="19"/>
        <v>3.98</v>
      </c>
      <c r="H136" s="8">
        <f t="shared" si="13"/>
        <v>0.12545454545454546</v>
      </c>
      <c r="I136" s="48"/>
    </row>
    <row r="137" spans="1:9" ht="15" customHeight="1" x14ac:dyDescent="0.25">
      <c r="A137" s="45" t="s">
        <v>159</v>
      </c>
      <c r="B137" s="44" t="s">
        <v>287</v>
      </c>
      <c r="C137" s="7">
        <v>2.6</v>
      </c>
      <c r="D137" s="8"/>
      <c r="E137" s="9">
        <v>1.2</v>
      </c>
      <c r="F137" s="8">
        <f t="shared" si="18"/>
        <v>0.10909090909090909</v>
      </c>
      <c r="G137" s="9">
        <f t="shared" si="19"/>
        <v>3.8</v>
      </c>
      <c r="H137" s="8">
        <f t="shared" si="13"/>
        <v>0.10909090909090909</v>
      </c>
      <c r="I137" s="48"/>
    </row>
    <row r="138" spans="1:9" ht="30" customHeight="1" x14ac:dyDescent="0.25">
      <c r="A138" s="45" t="s">
        <v>160</v>
      </c>
      <c r="B138" s="44" t="s">
        <v>288</v>
      </c>
      <c r="C138" s="7">
        <v>1.38</v>
      </c>
      <c r="D138" s="8"/>
      <c r="E138" s="9">
        <v>1.1299999999999999</v>
      </c>
      <c r="F138" s="8">
        <f t="shared" si="18"/>
        <v>0.10272727272727272</v>
      </c>
      <c r="G138" s="9">
        <f t="shared" si="19"/>
        <v>2.5099999999999998</v>
      </c>
      <c r="H138" s="8">
        <f t="shared" si="13"/>
        <v>0.10272727272727272</v>
      </c>
      <c r="I138" s="48"/>
    </row>
    <row r="139" spans="1:9" ht="30" customHeight="1" x14ac:dyDescent="0.25">
      <c r="A139" s="45" t="s">
        <v>161</v>
      </c>
      <c r="B139" s="44" t="s">
        <v>289</v>
      </c>
      <c r="C139" s="7">
        <v>3.26</v>
      </c>
      <c r="D139" s="8"/>
      <c r="E139" s="9">
        <v>1.1299999999999999</v>
      </c>
      <c r="F139" s="8">
        <f t="shared" si="18"/>
        <v>0.10272727272727272</v>
      </c>
      <c r="G139" s="9">
        <f t="shared" si="19"/>
        <v>4.3899999999999997</v>
      </c>
      <c r="H139" s="8">
        <f t="shared" si="13"/>
        <v>0.10272727272727272</v>
      </c>
      <c r="I139" s="48"/>
    </row>
    <row r="140" spans="1:9" ht="30" customHeight="1" x14ac:dyDescent="0.25">
      <c r="A140" s="45" t="s">
        <v>162</v>
      </c>
      <c r="B140" s="44" t="s">
        <v>290</v>
      </c>
      <c r="C140" s="7">
        <v>1.89</v>
      </c>
      <c r="D140" s="8"/>
      <c r="E140" s="9">
        <v>1.1299999999999999</v>
      </c>
      <c r="F140" s="8">
        <f t="shared" si="18"/>
        <v>0.10272727272727272</v>
      </c>
      <c r="G140" s="9">
        <f t="shared" si="19"/>
        <v>3.0199999999999996</v>
      </c>
      <c r="H140" s="8">
        <f t="shared" si="13"/>
        <v>0.10272727272727272</v>
      </c>
      <c r="I140" s="48"/>
    </row>
    <row r="141" spans="1:9" ht="30" customHeight="1" x14ac:dyDescent="0.25">
      <c r="A141" s="45" t="s">
        <v>163</v>
      </c>
      <c r="B141" s="20" t="s">
        <v>291</v>
      </c>
      <c r="C141" s="7">
        <v>23.86</v>
      </c>
      <c r="D141" s="8"/>
      <c r="E141" s="9">
        <v>2.89</v>
      </c>
      <c r="F141" s="8">
        <f t="shared" si="18"/>
        <v>0.26272727272727275</v>
      </c>
      <c r="G141" s="9">
        <f t="shared" si="19"/>
        <v>26.75</v>
      </c>
      <c r="H141" s="8">
        <f t="shared" si="13"/>
        <v>0.26272727272727275</v>
      </c>
      <c r="I141" s="48"/>
    </row>
    <row r="142" spans="1:9" ht="30" customHeight="1" x14ac:dyDescent="0.25">
      <c r="A142" s="45" t="s">
        <v>164</v>
      </c>
      <c r="B142" s="46" t="s">
        <v>292</v>
      </c>
      <c r="C142" s="7">
        <v>12.03</v>
      </c>
      <c r="D142" s="8"/>
      <c r="E142" s="9">
        <v>14.56</v>
      </c>
      <c r="F142" s="8">
        <v>0.22</v>
      </c>
      <c r="G142" s="9">
        <f t="shared" si="19"/>
        <v>26.59</v>
      </c>
      <c r="H142" s="8">
        <f t="shared" si="13"/>
        <v>0.22</v>
      </c>
      <c r="I142" s="48"/>
    </row>
    <row r="143" spans="1:9" ht="30" customHeight="1" x14ac:dyDescent="0.25">
      <c r="A143" s="45" t="s">
        <v>165</v>
      </c>
      <c r="B143" s="46" t="s">
        <v>293</v>
      </c>
      <c r="C143" s="11">
        <v>23.44</v>
      </c>
      <c r="D143" s="13"/>
      <c r="E143" s="11">
        <v>4.42</v>
      </c>
      <c r="F143" s="13">
        <v>1.18</v>
      </c>
      <c r="G143" s="11">
        <f t="shared" si="19"/>
        <v>27.86</v>
      </c>
      <c r="H143" s="13">
        <f>F143</f>
        <v>1.18</v>
      </c>
      <c r="I143" s="48"/>
    </row>
    <row r="144" spans="1:9" ht="30" customHeight="1" x14ac:dyDescent="0.25">
      <c r="A144" s="45" t="s">
        <v>166</v>
      </c>
      <c r="B144" s="44" t="s">
        <v>294</v>
      </c>
      <c r="C144" s="11">
        <v>5.92</v>
      </c>
      <c r="D144" s="13"/>
      <c r="E144" s="11">
        <v>9.33</v>
      </c>
      <c r="F144" s="13">
        <v>1.84</v>
      </c>
      <c r="G144" s="11">
        <f t="shared" si="19"/>
        <v>15.25</v>
      </c>
      <c r="H144" s="13">
        <f>F144</f>
        <v>1.84</v>
      </c>
      <c r="I144" s="48"/>
    </row>
    <row r="145" spans="1:9" ht="30" customHeight="1" x14ac:dyDescent="0.25">
      <c r="A145" s="45" t="s">
        <v>167</v>
      </c>
      <c r="B145" s="44" t="s">
        <v>295</v>
      </c>
      <c r="C145" s="11">
        <v>12.07</v>
      </c>
      <c r="D145" s="13"/>
      <c r="E145" s="11">
        <v>21.82</v>
      </c>
      <c r="F145" s="13">
        <v>1.84</v>
      </c>
      <c r="G145" s="11">
        <f t="shared" si="19"/>
        <v>33.89</v>
      </c>
      <c r="H145" s="13">
        <f t="shared" ref="H145:H153" si="20">F145</f>
        <v>1.84</v>
      </c>
      <c r="I145" s="48"/>
    </row>
    <row r="146" spans="1:9" ht="30" customHeight="1" x14ac:dyDescent="0.25">
      <c r="A146" s="45" t="s">
        <v>168</v>
      </c>
      <c r="B146" s="44" t="s">
        <v>296</v>
      </c>
      <c r="C146" s="11">
        <v>5.99</v>
      </c>
      <c r="D146" s="13"/>
      <c r="E146" s="11">
        <v>9.33</v>
      </c>
      <c r="F146" s="13">
        <v>1.18</v>
      </c>
      <c r="G146" s="11">
        <f t="shared" si="19"/>
        <v>15.32</v>
      </c>
      <c r="H146" s="13">
        <f t="shared" si="20"/>
        <v>1.18</v>
      </c>
      <c r="I146" s="48"/>
    </row>
    <row r="147" spans="1:9" ht="30" customHeight="1" x14ac:dyDescent="0.25">
      <c r="A147" s="45" t="s">
        <v>169</v>
      </c>
      <c r="B147" s="44" t="s">
        <v>297</v>
      </c>
      <c r="C147" s="11">
        <v>5.99</v>
      </c>
      <c r="D147" s="13"/>
      <c r="E147" s="11">
        <v>6.48</v>
      </c>
      <c r="F147" s="8">
        <v>1.06</v>
      </c>
      <c r="G147" s="11">
        <f t="shared" si="19"/>
        <v>12.47</v>
      </c>
      <c r="H147" s="13">
        <f t="shared" si="20"/>
        <v>1.06</v>
      </c>
      <c r="I147" s="48"/>
    </row>
    <row r="148" spans="1:9" ht="30" customHeight="1" x14ac:dyDescent="0.25">
      <c r="A148" s="45" t="s">
        <v>170</v>
      </c>
      <c r="B148" s="44" t="s">
        <v>298</v>
      </c>
      <c r="C148" s="11">
        <v>4.49</v>
      </c>
      <c r="D148" s="13"/>
      <c r="E148" s="11">
        <v>3.69</v>
      </c>
      <c r="F148" s="13">
        <v>0.73</v>
      </c>
      <c r="G148" s="11">
        <f t="shared" si="19"/>
        <v>8.18</v>
      </c>
      <c r="H148" s="13">
        <f t="shared" si="20"/>
        <v>0.73</v>
      </c>
      <c r="I148" s="48"/>
    </row>
    <row r="149" spans="1:9" ht="30" customHeight="1" x14ac:dyDescent="0.25">
      <c r="A149" s="45" t="s">
        <v>171</v>
      </c>
      <c r="B149" s="44" t="s">
        <v>299</v>
      </c>
      <c r="C149" s="7">
        <v>5.99</v>
      </c>
      <c r="D149" s="8"/>
      <c r="E149" s="9">
        <v>3.69</v>
      </c>
      <c r="F149" s="8">
        <f>E149*10/110</f>
        <v>0.33545454545454545</v>
      </c>
      <c r="G149" s="9">
        <f>C149+E149</f>
        <v>9.68</v>
      </c>
      <c r="H149" s="8">
        <f>F149</f>
        <v>0.33545454545454545</v>
      </c>
      <c r="I149" s="48"/>
    </row>
    <row r="150" spans="1:9" ht="30" customHeight="1" x14ac:dyDescent="0.25">
      <c r="A150" s="45" t="s">
        <v>172</v>
      </c>
      <c r="B150" s="44" t="s">
        <v>300</v>
      </c>
      <c r="C150" s="7">
        <v>8.89</v>
      </c>
      <c r="D150" s="8"/>
      <c r="E150" s="9">
        <v>3.12</v>
      </c>
      <c r="F150" s="8">
        <f t="shared" ref="F150:F153" si="21">E150*10/110</f>
        <v>0.28363636363636369</v>
      </c>
      <c r="G150" s="9">
        <f>C150+E150</f>
        <v>12.010000000000002</v>
      </c>
      <c r="H150" s="8">
        <f>F150</f>
        <v>0.28363636363636369</v>
      </c>
      <c r="I150" s="48"/>
    </row>
    <row r="151" spans="1:9" ht="15" customHeight="1" x14ac:dyDescent="0.25">
      <c r="A151" s="45" t="s">
        <v>173</v>
      </c>
      <c r="B151" s="44" t="s">
        <v>301</v>
      </c>
      <c r="C151" s="7">
        <v>5.99</v>
      </c>
      <c r="D151" s="8"/>
      <c r="E151" s="9">
        <v>1.67</v>
      </c>
      <c r="F151" s="8">
        <f t="shared" si="21"/>
        <v>0.15181818181818182</v>
      </c>
      <c r="G151" s="9">
        <f t="shared" si="19"/>
        <v>7.66</v>
      </c>
      <c r="H151" s="8">
        <f t="shared" si="20"/>
        <v>0.15181818181818182</v>
      </c>
      <c r="I151" s="48"/>
    </row>
    <row r="152" spans="1:9" ht="15" customHeight="1" x14ac:dyDescent="0.25">
      <c r="A152" s="45" t="s">
        <v>174</v>
      </c>
      <c r="B152" s="44" t="s">
        <v>302</v>
      </c>
      <c r="C152" s="7">
        <v>5.92</v>
      </c>
      <c r="D152" s="8"/>
      <c r="E152" s="9">
        <v>1.41</v>
      </c>
      <c r="F152" s="8">
        <f t="shared" si="21"/>
        <v>0.12818181818181817</v>
      </c>
      <c r="G152" s="9">
        <f t="shared" si="19"/>
        <v>7.33</v>
      </c>
      <c r="H152" s="8">
        <f t="shared" si="20"/>
        <v>0.12818181818181817</v>
      </c>
      <c r="I152" s="48"/>
    </row>
    <row r="153" spans="1:9" ht="13.5" customHeight="1" x14ac:dyDescent="0.25">
      <c r="A153" s="45" t="s">
        <v>175</v>
      </c>
      <c r="B153" s="44" t="s">
        <v>303</v>
      </c>
      <c r="C153" s="7">
        <v>8.42</v>
      </c>
      <c r="D153" s="8"/>
      <c r="E153" s="9">
        <v>1.41</v>
      </c>
      <c r="F153" s="8">
        <f t="shared" si="21"/>
        <v>0.12818181818181817</v>
      </c>
      <c r="G153" s="9">
        <f t="shared" si="19"/>
        <v>9.83</v>
      </c>
      <c r="H153" s="8">
        <f t="shared" si="20"/>
        <v>0.12818181818181817</v>
      </c>
      <c r="I153" s="48"/>
    </row>
    <row r="154" spans="1:9" ht="15" hidden="1" customHeight="1" x14ac:dyDescent="0.25">
      <c r="A154" s="27" t="s">
        <v>179</v>
      </c>
      <c r="B154" s="56" t="s">
        <v>304</v>
      </c>
      <c r="C154" s="24"/>
      <c r="D154" s="25"/>
      <c r="E154" s="24"/>
      <c r="F154" s="25"/>
      <c r="G154" s="24"/>
      <c r="H154" s="25"/>
      <c r="I154" s="48"/>
    </row>
    <row r="155" spans="1:9" ht="15" hidden="1" customHeight="1" x14ac:dyDescent="0.25">
      <c r="A155" s="45" t="s">
        <v>177</v>
      </c>
      <c r="B155" s="20" t="s">
        <v>305</v>
      </c>
      <c r="C155" s="7">
        <v>1.48</v>
      </c>
      <c r="D155" s="8"/>
      <c r="E155" s="9">
        <v>4.8600000000000003</v>
      </c>
      <c r="F155" s="8">
        <v>1.52</v>
      </c>
      <c r="G155" s="9">
        <f>C155+E155</f>
        <v>6.34</v>
      </c>
      <c r="H155" s="8">
        <f>F155</f>
        <v>1.52</v>
      </c>
      <c r="I155" s="48"/>
    </row>
    <row r="156" spans="1:9" x14ac:dyDescent="0.25">
      <c r="A156" s="14" t="s">
        <v>95</v>
      </c>
      <c r="B156" s="14"/>
      <c r="C156" s="14"/>
      <c r="D156" s="14"/>
      <c r="E156" s="14"/>
      <c r="F156" s="14"/>
      <c r="G156" s="14"/>
    </row>
    <row r="157" spans="1:9" x14ac:dyDescent="0.25">
      <c r="A157" s="14" t="s">
        <v>96</v>
      </c>
      <c r="B157" s="14"/>
      <c r="C157" s="14"/>
      <c r="D157" s="14"/>
      <c r="E157" s="14"/>
      <c r="F157" s="14"/>
      <c r="G157" s="14"/>
    </row>
    <row r="158" spans="1:9" x14ac:dyDescent="0.25">
      <c r="A158" s="14" t="s">
        <v>181</v>
      </c>
      <c r="B158" s="14"/>
      <c r="C158" s="14"/>
      <c r="D158" s="14"/>
      <c r="E158" s="14"/>
      <c r="F158" s="14"/>
      <c r="G158" s="14"/>
    </row>
    <row r="159" spans="1:9" x14ac:dyDescent="0.25">
      <c r="A159" s="14" t="s">
        <v>180</v>
      </c>
      <c r="B159" s="14"/>
      <c r="C159" s="14"/>
      <c r="D159" s="14"/>
      <c r="E159" s="14"/>
      <c r="F159" s="14"/>
      <c r="G159" s="14"/>
    </row>
    <row r="160" spans="1:9" x14ac:dyDescent="0.25">
      <c r="A160" s="15"/>
      <c r="B160" s="1"/>
      <c r="C160" s="1"/>
      <c r="D160" s="1"/>
      <c r="E160" s="1"/>
      <c r="F160" s="1"/>
      <c r="G160" s="1"/>
    </row>
    <row r="161" spans="1:7" x14ac:dyDescent="0.25">
      <c r="A161" s="1"/>
      <c r="B161" s="1" t="s">
        <v>97</v>
      </c>
      <c r="C161" s="1"/>
      <c r="D161" s="1"/>
      <c r="F161" s="1" t="s">
        <v>98</v>
      </c>
      <c r="G161" s="1"/>
    </row>
    <row r="162" spans="1:7" ht="12.75" customHeight="1" x14ac:dyDescent="0.25">
      <c r="A162" s="1"/>
      <c r="B162" s="1"/>
      <c r="C162" s="1"/>
      <c r="D162" s="1"/>
      <c r="F162" s="1"/>
      <c r="G162" s="1"/>
    </row>
    <row r="163" spans="1:7" x14ac:dyDescent="0.25">
      <c r="A163" s="1"/>
      <c r="B163" s="1" t="s">
        <v>99</v>
      </c>
      <c r="C163" s="1"/>
      <c r="D163" s="1"/>
      <c r="F163" s="1" t="s">
        <v>100</v>
      </c>
      <c r="G163" s="1"/>
    </row>
    <row r="164" spans="1:7" x14ac:dyDescent="0.25">
      <c r="A164" s="16"/>
      <c r="B164" s="16"/>
      <c r="C164" s="16"/>
      <c r="D164" s="16"/>
      <c r="E164" s="16"/>
      <c r="F164" s="16"/>
      <c r="G164" s="16"/>
    </row>
  </sheetData>
  <mergeCells count="6">
    <mergeCell ref="A12:G12"/>
    <mergeCell ref="A6:H6"/>
    <mergeCell ref="A7:H7"/>
    <mergeCell ref="A8:H8"/>
    <mergeCell ref="A9:H9"/>
    <mergeCell ref="A11:H11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Пр-т РБ 02.02.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2024-02-28T13:28:27Z</dcterms:modified>
</cp:coreProperties>
</file>